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 " sheetId="3" r:id="rId3"/>
    <sheet name="_params" sheetId="4" state="hidden" r:id="rId4"/>
  </sheets>
  <definedNames>
    <definedName name="APPT" localSheetId="0">'Доходы'!$A$23</definedName>
    <definedName name="APPT" localSheetId="1">'Расходы'!$A$21</definedName>
    <definedName name="FILE_NAME" localSheetId="0">'Доходы'!$H$3</definedName>
    <definedName name="FIO" localSheetId="0">'Доходы'!$D$23</definedName>
    <definedName name="FIO" localSheetId="1">'Расходы'!$D$21</definedName>
    <definedName name="FORM_CODE" localSheetId="0">'Доходы'!$H$5</definedName>
    <definedName name="LAST_CELL" localSheetId="0">'Доходы'!$F$273</definedName>
    <definedName name="LAST_CELL" localSheetId="1">'Расходы'!$F$949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1">'Расходы'!$A$13</definedName>
    <definedName name="REG_DATE" localSheetId="0">'Доходы'!$H$4</definedName>
    <definedName name="REND_1" localSheetId="0">'Доходы'!$A$273</definedName>
    <definedName name="REND_1" localSheetId="1">'Расходы'!$A$950</definedName>
    <definedName name="SIGN" localSheetId="0">'Доходы'!$A$22:$D$24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'Доходы'!$11:$18</definedName>
    <definedName name="_xlnm.Print_Titles" localSheetId="2">'Источники '!$3:$10</definedName>
    <definedName name="_xlnm.Print_Titles" localSheetId="1">'Расходы'!$4:$12</definedName>
  </definedNames>
  <calcPr fullCalcOnLoad="1"/>
</workbook>
</file>

<file path=xl/sharedStrings.xml><?xml version="1.0" encoding="utf-8"?>
<sst xmlns="http://schemas.openxmlformats.org/spreadsheetml/2006/main" count="4461" uniqueCount="1835">
  <si>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</si>
  <si>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</si>
  <si>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</si>
  <si>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</si>
  <si>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</si>
  <si>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01.03.2023</t>
  </si>
  <si>
    <t/>
  </si>
  <si>
    <t>ФИНО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</si>
  <si>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</si>
  <si>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</si>
  <si>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</si>
  <si>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</si>
  <si>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</si>
  <si>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</si>
  <si>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</si>
  <si>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Управление по финансам администрации Озерского городского округа Челябинской области</t>
  </si>
  <si>
    <t>Озерский городской округ</t>
  </si>
  <si>
    <t>Единица измерения: руб.</t>
  </si>
  <si>
    <t>42511252</t>
  </si>
  <si>
    <t>311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</si>
  <si>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</si>
  <si>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</si>
  <si>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</si>
  <si>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</si>
  <si>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</si>
  <si>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</si>
  <si>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</si>
  <si>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</si>
  <si>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</si>
  <si>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</si>
  <si>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</si>
  <si>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</si>
  <si>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</si>
  <si>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</si>
  <si>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</si>
  <si>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</si>
  <si>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</si>
  <si>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</si>
  <si>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</si>
  <si>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</si>
  <si>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</si>
  <si>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</si>
  <si>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</si>
  <si>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</si>
  <si>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</si>
  <si>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</si>
  <si>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</si>
  <si>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</si>
  <si>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</si>
  <si>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</si>
  <si>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</si>
  <si>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</si>
  <si>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</si>
  <si>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</si>
  <si>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</si>
  <si>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</si>
  <si>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</si>
  <si>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</si>
  <si>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</si>
  <si>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</si>
  <si>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</si>
  <si>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</si>
  <si>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</si>
  <si>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</si>
  <si>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</si>
  <si>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</si>
  <si>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</si>
  <si>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</si>
  <si>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</si>
  <si>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</t>
  </si>
  <si>
    <t>182 10102090010000110</t>
  </si>
  <si>
    <t>Налог на доходы физических лиц с сумм прибыли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(сумма платежа (перерасчеты, недоимка и задолженность по соответствующему платежу, в том числе по отмененному)</t>
  </si>
  <si>
    <t>182 10102090011000110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</si>
  <si>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</si>
  <si>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</si>
  <si>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</si>
  <si>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</si>
  <si>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</si>
  <si>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</si>
  <si>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</si>
  <si>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</si>
  <si>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</si>
  <si>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</si>
  <si>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</si>
  <si>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</si>
  <si>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</si>
  <si>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</si>
  <si>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</si>
  <si>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</si>
  <si>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</si>
  <si>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</si>
  <si>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</si>
  <si>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</si>
  <si>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</si>
  <si>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</si>
  <si>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</si>
  <si>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</si>
  <si>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</si>
  <si>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</si>
  <si>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</si>
  <si>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</si>
  <si>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</si>
  <si>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</si>
  <si>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</si>
  <si>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</si>
  <si>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</si>
  <si>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</si>
  <si>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</si>
  <si>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</si>
  <si>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</si>
  <si>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</si>
  <si>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</si>
  <si>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</si>
  <si>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</si>
  <si>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</si>
  <si>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</si>
  <si>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</si>
  <si>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</si>
  <si>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</si>
  <si>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</si>
  <si>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</si>
  <si>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</si>
  <si>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</si>
  <si>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</si>
  <si>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</si>
  <si>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</si>
  <si>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</si>
  <si>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</si>
  <si>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</si>
  <si>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</si>
  <si>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</si>
  <si>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</si>
  <si>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</si>
  <si>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</si>
  <si>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</si>
  <si>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</si>
  <si>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</si>
  <si>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</si>
  <si>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</si>
  <si>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</si>
  <si>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</si>
  <si>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</si>
  <si>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</si>
  <si>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</si>
  <si>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</si>
  <si>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</si>
  <si>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</si>
  <si>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</si>
  <si>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</si>
  <si>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</si>
  <si>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</si>
  <si>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</si>
  <si>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</si>
  <si>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</si>
  <si>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</si>
  <si>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</si>
  <si>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</si>
  <si>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</si>
  <si>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317 10807150010000110</t>
  </si>
  <si>
    <t>317 10807150011000110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</si>
  <si>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</si>
  <si>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</si>
  <si>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328 10807173010000110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</si>
  <si>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</si>
  <si>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</si>
  <si>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</si>
  <si>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</si>
  <si>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</si>
  <si>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</si>
  <si>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</si>
  <si>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</si>
  <si>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182 10907032040000110</t>
  </si>
  <si>
    <t>Прочие местные налоги и сборы</t>
  </si>
  <si>
    <t>Прочие местные налоги и сборы, мобилизуемые на территориях городских округов</t>
  </si>
  <si>
    <t>182 10907052040000110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</si>
  <si>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</si>
  <si>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</si>
  <si>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</si>
  <si>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</si>
  <si>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</si>
  <si>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</si>
  <si>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331 11105012040000120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</si>
  <si>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</si>
  <si>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</si>
  <si>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331 11105024040000120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</si>
  <si>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</si>
  <si>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</si>
  <si>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328 11105034040000120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</si>
  <si>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</si>
  <si>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</si>
  <si>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</si>
  <si>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340 11105074040000120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</si>
  <si>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</si>
  <si>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</si>
  <si>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</si>
  <si>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331 11105324040000120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</si>
  <si>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</si>
  <si>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</si>
  <si>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</si>
  <si>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</si>
  <si>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</si>
  <si>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</si>
  <si>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331 11109044040000120</t>
  </si>
  <si>
    <t>340 11109044040000120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</si>
  <si>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</si>
  <si>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</si>
  <si>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</si>
  <si>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</si>
  <si>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</si>
  <si>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</si>
  <si>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размещение отходов производства и потребления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</si>
  <si>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</si>
  <si>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</si>
  <si>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</si>
  <si>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</si>
  <si>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</si>
  <si>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</si>
  <si>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</si>
  <si>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</si>
  <si>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</si>
  <si>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</si>
  <si>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</si>
  <si>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316 11301994040000130</t>
  </si>
  <si>
    <t>328 11301994040000130</t>
  </si>
  <si>
    <t>331 11301994040000130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</si>
  <si>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</si>
  <si>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</si>
  <si>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</si>
  <si>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</si>
  <si>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328 11302064040000130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</si>
  <si>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</si>
  <si>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</si>
  <si>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</si>
  <si>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315 11302994040000130</t>
  </si>
  <si>
    <t>328 11302994040000130</t>
  </si>
  <si>
    <t>ДОХОДЫ ОТ ПРОДАЖИ МАТЕРИАЛЬНЫХ И НЕМАТЕРИАЛЬНЫХ АКТИВОВ</t>
  </si>
  <si>
    <t>Доходы от приватизации имущества, находящегося в государственной и муниципальной собственности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</si>
  <si>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</si>
  <si>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331 11413040040000410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</si>
  <si>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</si>
  <si>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</si>
  <si>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</si>
  <si>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</si>
  <si>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</si>
  <si>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</si>
  <si>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</si>
  <si>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</si>
  <si>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</si>
  <si>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</si>
  <si>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</si>
  <si>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</si>
  <si>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</si>
  <si>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</si>
  <si>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</si>
  <si>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</si>
  <si>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024 11601073010000140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</si>
  <si>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</si>
  <si>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</si>
  <si>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</si>
  <si>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</si>
  <si>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</si>
  <si>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</si>
  <si>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</si>
  <si>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</si>
  <si>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</si>
  <si>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</si>
  <si>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</si>
  <si>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</si>
  <si>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</si>
  <si>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</si>
  <si>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</si>
  <si>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012 11601203010000140</t>
  </si>
  <si>
    <t>024 11601203010000140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</si>
  <si>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</si>
  <si>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</si>
  <si>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</si>
  <si>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</si>
  <si>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</si>
  <si>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323 11607090040000140</t>
  </si>
  <si>
    <t>328 11607090040000140</t>
  </si>
  <si>
    <t>331 11607090040000140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</si>
  <si>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</si>
  <si>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</si>
  <si>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</si>
  <si>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</si>
  <si>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323 11610031040000140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</si>
  <si>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</si>
  <si>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</si>
  <si>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</si>
  <si>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188 11610123010000140</t>
  </si>
  <si>
    <t>323 11610123010000140</t>
  </si>
  <si>
    <t>331 11610123010000140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</si>
  <si>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</si>
  <si>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</si>
  <si>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</si>
  <si>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</si>
  <si>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</si>
  <si>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</si>
  <si>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</si>
  <si>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311 11701040040000180</t>
  </si>
  <si>
    <t>315 11701040040000180</t>
  </si>
  <si>
    <t>328 11701040040000180</t>
  </si>
  <si>
    <t>340 11701040040000180</t>
  </si>
  <si>
    <t>Прочие неналоговые доходы</t>
  </si>
  <si>
    <t>Прочие неналоговые доходы бюджетов городских округов</t>
  </si>
  <si>
    <t>331 11705040040000180</t>
  </si>
  <si>
    <t>Инициативные платежи</t>
  </si>
  <si>
    <t>000 11715000000000150</t>
  </si>
  <si>
    <t>Инициативные платежи, зачисляемые в бюджеты городских округов (Капитальный ремонт здания птичника и сарая-козлятника в районе ул. Горная, д. 14, к.7)</t>
  </si>
  <si>
    <t>312 11715020040113150</t>
  </si>
  <si>
    <t>Инициативные платежи, зачисляемые в бюджеты городских округов (Замена оконных блоков в здании МБДОУ ДС № 8 по адресу: г. Озерск, пос. Метлино,ул. Мира, д.8)</t>
  </si>
  <si>
    <t>312 11715020040115150</t>
  </si>
  <si>
    <t>Инициативные платежи, зачисляемые в бюджеты городских округов (Ремонт фасада МБОУ СОШ № 33 по ул. Матросова, д.49)</t>
  </si>
  <si>
    <t>312 11715020040116150</t>
  </si>
  <si>
    <t>Инициативные платежи, зачисляемые в бюджеты городских округов (Проведение ремонтных работ (замены деревянных оконных блоков на окна ПВХ здания школы, ремонт входной группы и создание безбарьерной (доступной) среды) при входе в школу № 38 по адресу: ул. Октябрьская, д.2)</t>
  </si>
  <si>
    <t>312 11715020040117150</t>
  </si>
  <si>
    <t>Инициативные платежи, зачисляемые в бюджеты городских округов (Ремонт фасада учебного здания структурного подразделения МБОУ СОШ №32 "Начальная школа" по ул. Менделеева, д.13)</t>
  </si>
  <si>
    <t>312 11715020040118150</t>
  </si>
  <si>
    <t>Инициативные платежи, зачисляемые в бюджеты городских округов (Замена деревянных оконных блоков на оконные блоки из ПВХ в учебных классах МБОУ СОШ № 35 по адресу: г.Озерск,пос. Метлино,ул. Центральная, д.59 )</t>
  </si>
  <si>
    <t>312 11715020040120150</t>
  </si>
  <si>
    <t>Инициативные платежи, зачисляемые в бюджеты городских округов (Устройство покрытия баскетбольной площадки школы № 30 по ул. Советская, д.43)</t>
  </si>
  <si>
    <t>312 11715020040122150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</si>
  <si>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</si>
  <si>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</si>
  <si>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</si>
  <si>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</si>
  <si>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</si>
  <si>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</si>
  <si>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 из бюджета субъекта Российской Федерации</t>
  </si>
  <si>
    <t>311 20215001040000150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</si>
  <si>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</si>
  <si>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</si>
  <si>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311 20215002040000150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</si>
  <si>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</si>
  <si>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</si>
  <si>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311 20215009040000150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</si>
  <si>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</si>
  <si>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</si>
  <si>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311 20215010040000150</t>
  </si>
  <si>
    <t>Прочие дотации</t>
  </si>
  <si>
    <t>Прочие дотации бюджетам городских округов</t>
  </si>
  <si>
    <t>311 20219999040000150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</si>
  <si>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</si>
  <si>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</si>
  <si>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</si>
  <si>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</si>
  <si>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</si>
  <si>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</si>
  <si>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312 20225304040000150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</si>
  <si>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</si>
  <si>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</si>
  <si>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</si>
  <si>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Субсидии бюджетам городских округов на реализацию программ формирования современной городской среды</t>
  </si>
  <si>
    <t>Субсидии бюджетам городских округов на реализацию мероприятий по модернизации школьных систем образования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</si>
  <si>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</si>
  <si>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</si>
  <si>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</si>
  <si>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</si>
  <si>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312 20229999040000150</t>
  </si>
  <si>
    <t>315 20229999040000150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</si>
  <si>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</si>
  <si>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</si>
  <si>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</si>
  <si>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</si>
  <si>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315 20230013040000150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</si>
  <si>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</si>
  <si>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</si>
  <si>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315 20230022040000150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</si>
  <si>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</si>
  <si>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</si>
  <si>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</si>
  <si>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</si>
  <si>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312 20230024040000150</t>
  </si>
  <si>
    <t>315 20230024040000150</t>
  </si>
  <si>
    <t>323 20230024040000150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</si>
  <si>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</si>
  <si>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</si>
  <si>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315 20230027040000150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</si>
  <si>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</si>
  <si>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</si>
  <si>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312 20230029040000150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</si>
  <si>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</si>
  <si>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</si>
  <si>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</si>
  <si>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</si>
  <si>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315 20235220040000150</t>
  </si>
  <si>
    <t>Субвенции бюджетам на оплату жилищно-коммунальных услуг отдельным категориям граждан</t>
  </si>
  <si>
    <t>Субвенции бюджетам городских округов на оплату жилищно-коммунальных услуг отдельным категориям граждан</t>
  </si>
  <si>
    <t>315 20235250040000150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</si>
  <si>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</si>
  <si>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</si>
  <si>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323 20235930040000150</t>
  </si>
  <si>
    <t>Прочие субвенции бюджетам городских округов</t>
  </si>
  <si>
    <t>Иные межбюджетные трансферты</t>
  </si>
  <si>
    <t>000 20240000000000150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</si>
  <si>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</si>
  <si>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312 20245179040000150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</si>
  <si>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</si>
  <si>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</si>
  <si>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312 20245303040000150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</si>
  <si>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</si>
  <si>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</si>
  <si>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</si>
  <si>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</si>
  <si>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315 20249999040000150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</si>
  <si>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</si>
  <si>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</si>
  <si>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</si>
  <si>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</si>
  <si>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</si>
  <si>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</si>
  <si>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</si>
  <si>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315 21960010040000150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</si>
  <si>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</si>
  <si>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</si>
  <si>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</si>
  <si>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</si>
  <si>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</si>
  <si>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</si>
  <si>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311 0000 0000000000 000 </t>
  </si>
  <si>
    <t>ОБЩЕГОСУДАРСТВЕННЫЕ ВОПРОСЫ</t>
  </si>
  <si>
    <t xml:space="preserve">311 0100 0000000000 000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</si>
  <si>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</si>
  <si>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311 0106 0000000000 000 </t>
  </si>
  <si>
    <t>Ведомственная целевая программа "Совершенствование бюджетной и налоговой политики"</t>
  </si>
  <si>
    <t xml:space="preserve">311 0106 7900100000 000 </t>
  </si>
  <si>
    <t>Осуществление бюджетной и налоговой политики</t>
  </si>
  <si>
    <t xml:space="preserve">311 0106 7900102040 000 </t>
  </si>
  <si>
    <t>Фонд оплаты труда государственных (муниципальных) органов</t>
  </si>
  <si>
    <t xml:space="preserve">311 0106 7900102040 121 </t>
  </si>
  <si>
    <t>Иные выплаты персоналу государственных (муниципальных) органов, за исключением фонда оплаты труда</t>
  </si>
  <si>
    <t xml:space="preserve">311 0106 7900102040 122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</si>
  <si>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</si>
  <si>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311 0106 7900102040 129 </t>
  </si>
  <si>
    <t>Закупка товаров, работ, услуг в сфере информационно-коммуникационных технологий</t>
  </si>
  <si>
    <t xml:space="preserve">311 0106 7900102040 242 </t>
  </si>
  <si>
    <t>Прочая закупка товаров, работ и услуг</t>
  </si>
  <si>
    <t xml:space="preserve">311 0106 7900102040 244 </t>
  </si>
  <si>
    <t>Обслуживание государственного (муниципального) долга</t>
  </si>
  <si>
    <t xml:space="preserve">311 1300 0000000000 000 </t>
  </si>
  <si>
    <t>Обслуживание государственного (муниципального) внутреннего долга</t>
  </si>
  <si>
    <t xml:space="preserve">311 1301 0000000000 000 </t>
  </si>
  <si>
    <t xml:space="preserve">311 1301 7900100000 000 </t>
  </si>
  <si>
    <t>Обеспечение управления муниципальным долгом</t>
  </si>
  <si>
    <t xml:space="preserve">311 1301 7900105030 000 </t>
  </si>
  <si>
    <t>Обслуживание муниципального долга</t>
  </si>
  <si>
    <t xml:space="preserve">311 1301 7900105030 730 </t>
  </si>
  <si>
    <t>Управление образования администрации Озерского городского округа Челябинской области</t>
  </si>
  <si>
    <t xml:space="preserve">312 0000 0000000000 000 </t>
  </si>
  <si>
    <t>ОБРАЗОВАНИЕ</t>
  </si>
  <si>
    <t xml:space="preserve">312 0700 0000000000 000 </t>
  </si>
  <si>
    <t>Дошкольное образование</t>
  </si>
  <si>
    <t xml:space="preserve">312 0701 0000000000 000 </t>
  </si>
  <si>
    <t>Ведомственная целевая программа "Обеспечение деятельности подведомственных муниципальных образовательных организаций всех типов"</t>
  </si>
  <si>
    <t xml:space="preserve">312 0701 7900400000 000 </t>
  </si>
  <si>
    <t>Обеспечение государственных гарантий реализации прав получения общедоступного и бесплатного дошкольного образования в муниципальных дошкольных образовательных организациях</t>
  </si>
  <si>
    <t xml:space="preserve">312 0701 7900404010 000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</si>
  <si>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</si>
  <si>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312 0701 7900404010 611 </t>
  </si>
  <si>
    <t>Обеспечение деятельности муниципальных образовательных организаций всех типов</t>
  </si>
  <si>
    <t xml:space="preserve">312 0701 7900410100 000 </t>
  </si>
  <si>
    <t xml:space="preserve">312 0701 7900410100 611 </t>
  </si>
  <si>
    <t>Организация и предоставление дошкольного образования</t>
  </si>
  <si>
    <t xml:space="preserve">312 0701 7900420100 000 </t>
  </si>
  <si>
    <t xml:space="preserve">312 0701 7900420100 611 </t>
  </si>
  <si>
    <t>Организация и предоставление дошкольного образования (питание детей)</t>
  </si>
  <si>
    <t xml:space="preserve">312 0701 7900420110 000 </t>
  </si>
  <si>
    <t xml:space="preserve">312 0701 7900420110 611 </t>
  </si>
  <si>
    <t>Муниципальная программа "Развитие образования в Озерском городском округе"</t>
  </si>
  <si>
    <t xml:space="preserve">312 0701 7950100000 000 </t>
  </si>
  <si>
    <t>Поддержка и развитие инфраструктуры образовательных организаций, обеспечивающих равную доступность услуг дошкольного, общего и дополнительного образования детей</t>
  </si>
  <si>
    <t xml:space="preserve">312 0701 7950109100 000 </t>
  </si>
  <si>
    <t>Субсидии бюджетным учреждениям на иные цели</t>
  </si>
  <si>
    <t xml:space="preserve">312 0701 7950109100 612 </t>
  </si>
  <si>
    <t>Капитальный ремонт кровли здания МБДОУ ДС № 43, расположенного по адресу: г. Озерск, ул. Набережная, д. 31</t>
  </si>
  <si>
    <t xml:space="preserve">312 0701 7950109121 000 </t>
  </si>
  <si>
    <t xml:space="preserve">312 0701 7950109121 612 </t>
  </si>
  <si>
    <t>Капитальный ремонт кровли здания МБДОУ ДС № 43, расположенного по адресу: г. Озерск, ул. Свердлова, д. 4</t>
  </si>
  <si>
    <t xml:space="preserve">312 0701 7950109122 000 </t>
  </si>
  <si>
    <t xml:space="preserve">312 0701 7950109122 612 </t>
  </si>
  <si>
    <t>Финансовое обеспечение муниципальной программы</t>
  </si>
  <si>
    <t xml:space="preserve">312 0701 7950109130 000 </t>
  </si>
  <si>
    <t xml:space="preserve">312 0701 7950109130 612 </t>
  </si>
  <si>
    <t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</si>
  <si>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 xml:space="preserve">312 0701 79501S4030 000 </t>
  </si>
  <si>
    <t xml:space="preserve">312 0701 79501S4030 612 </t>
  </si>
  <si>
    <t>Проведение капитального ремонта зданий и сооружений муниципальных организаций дошкольного образования</t>
  </si>
  <si>
    <t xml:space="preserve">312 0701 79501S4080 000 </t>
  </si>
  <si>
    <t xml:space="preserve">312 0701 79501S4080 612 </t>
  </si>
  <si>
    <t>Инициативный проект «Капитальный ремонт кровли (5 блок) здания МБДОУ ЦРР ДС №58, расположенного по адресу: Челябинская область, г. Озерск, б. Гайдара, д. 19»</t>
  </si>
  <si>
    <t xml:space="preserve">312 0701 7991200000 000 </t>
  </si>
  <si>
    <t>Инициативный платеж</t>
  </si>
  <si>
    <t xml:space="preserve">312 0701 7991200120 000 </t>
  </si>
  <si>
    <t xml:space="preserve">312 0701 7991200120 612 </t>
  </si>
  <si>
    <t>Поддержка инициативного проекта за счет областного бюджета</t>
  </si>
  <si>
    <t xml:space="preserve">312 0701 7991299600 000 </t>
  </si>
  <si>
    <t xml:space="preserve">312 0701 7991299600 612 </t>
  </si>
  <si>
    <t>Поддержка инициативного проекта за счет местного бюджета</t>
  </si>
  <si>
    <t xml:space="preserve">312 0701 79912S9600 000 </t>
  </si>
  <si>
    <t xml:space="preserve">312 0701 79912S9600 612 </t>
  </si>
  <si>
    <t>Инициативный проект «Замена оконных блоков в здании (5 блок) МБДОУ ЦРР ДС №58, расположенном по адресу: Челябинская область, г. Озерск, б. Гайдара, д. 19»</t>
  </si>
  <si>
    <t xml:space="preserve">312 0701 7992100000 000 </t>
  </si>
  <si>
    <t xml:space="preserve">312 0701 7992100210 000 </t>
  </si>
  <si>
    <t xml:space="preserve">312 0701 7992100210 612 </t>
  </si>
  <si>
    <t xml:space="preserve">312 0701 7992199600 000 </t>
  </si>
  <si>
    <t xml:space="preserve">312 0701 7992199600 612 </t>
  </si>
  <si>
    <t xml:space="preserve">312 0701 79921S9600 000 </t>
  </si>
  <si>
    <t xml:space="preserve">312 0701 79921S9600 612 </t>
  </si>
  <si>
    <t>Общее образование</t>
  </si>
  <si>
    <t xml:space="preserve">312 0702 0000000000 000 </t>
  </si>
  <si>
    <t xml:space="preserve">312 0702 7900400000 000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</si>
  <si>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</si>
  <si>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 xml:space="preserve">312 0702 7900403090 000 </t>
  </si>
  <si>
    <t>Приобретение товаров, работ, услуг в пользу граждан в целях их социального обеспечения</t>
  </si>
  <si>
    <t xml:space="preserve">312 0702 7900403090 323 </t>
  </si>
  <si>
    <t xml:space="preserve">312 0702 7900403090 611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</si>
  <si>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организациях, специальных учебно-воспитательных учреждениях для обучающихся с девиантным (общественно опасным) поведением</t>
  </si>
  <si>
    <t xml:space="preserve">312 0702 7900403110 000 </t>
  </si>
  <si>
    <t xml:space="preserve">312 0702 7900403110 611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</si>
  <si>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</si>
  <si>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312 0702 7900403120 000 </t>
  </si>
  <si>
    <t xml:space="preserve">312 0702 7900403120 611 </t>
  </si>
  <si>
    <t>Расходы на 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</t>
  </si>
  <si>
    <t xml:space="preserve">312 0702 7900403610 000 </t>
  </si>
  <si>
    <t xml:space="preserve">312 0702 7900403610 611 </t>
  </si>
  <si>
    <t>Организация и предоставление общего образования для обучающихся с ограниченными возможностями здоровья</t>
  </si>
  <si>
    <t xml:space="preserve">312 0702 7900408120 000 </t>
  </si>
  <si>
    <t xml:space="preserve">312 0702 7900408120 611 </t>
  </si>
  <si>
    <t xml:space="preserve">312 0702 7900410100 000 </t>
  </si>
  <si>
    <t xml:space="preserve">312 0702 7900410100 611 </t>
  </si>
  <si>
    <t xml:space="preserve">312 0702 7900410120 000 </t>
  </si>
  <si>
    <t xml:space="preserve">312 0702 7900410120 611 </t>
  </si>
  <si>
    <t>Организация и предоставление общего образования</t>
  </si>
  <si>
    <t xml:space="preserve">312 0702 7900421100 000 </t>
  </si>
  <si>
    <t xml:space="preserve">312 0702 7900421100 611 </t>
  </si>
  <si>
    <t>Организация и предоставление общего образования (питание детей)</t>
  </si>
  <si>
    <t xml:space="preserve">312 0702 7900421110 000 </t>
  </si>
  <si>
    <t xml:space="preserve">312 0702 7900421110 611 </t>
  </si>
  <si>
    <t>Организация и предоставление общего образования в специальных учебно-воспитательных учреждениях для обучающихся с девиантным (общественно опасным) поведением</t>
  </si>
  <si>
    <t xml:space="preserve">312 0702 7900421150 000 </t>
  </si>
  <si>
    <t xml:space="preserve">312 0702 7900421150 611 </t>
  </si>
  <si>
    <t>Субсидия на иные цели (обеспечение охраны здания МБОУ СОШ № 21 по адресу: Челябинская область, г. Озерск, б-р Луначарского, д. 11)</t>
  </si>
  <si>
    <t xml:space="preserve">312 0702 7900421210 000 </t>
  </si>
  <si>
    <t xml:space="preserve">312 0702 7900421210 612 </t>
  </si>
  <si>
    <t>Субсидия на иные цели (устройство периметрального ограждения здания МБОУ СОШ №29, расположенного по адресу: г. Озерск, ул. Музрукова, д.26а)</t>
  </si>
  <si>
    <t xml:space="preserve">312 0702 7900421220 000 </t>
  </si>
  <si>
    <t xml:space="preserve">312 0702 7900421220 612 </t>
  </si>
  <si>
    <t>Субсидия на иные цели (приобретение мебели для школьной библиотеки МБОУ СОШ № 35)</t>
  </si>
  <si>
    <t xml:space="preserve">312 0702 7900421230 000 </t>
  </si>
  <si>
    <t xml:space="preserve">312 0702 7900421230 612 </t>
  </si>
  <si>
    <t xml:space="preserve">312 0702 7950100000 000 </t>
  </si>
  <si>
    <t xml:space="preserve">312 0702 7950109100 000 </t>
  </si>
  <si>
    <t xml:space="preserve">312 0702 7950109100 612 </t>
  </si>
  <si>
    <t xml:space="preserve">312 0702 7950109130 000 </t>
  </si>
  <si>
    <t xml:space="preserve">312 0702 7950109130 612 </t>
  </si>
  <si>
    <t>Расходы на реализацию мероприятий по модернизации школьных систем образования за счет средств местного бюджета</t>
  </si>
  <si>
    <t xml:space="preserve">312 0702 7950109175 000 </t>
  </si>
  <si>
    <t xml:space="preserve">312 0702 7950109175 612 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</si>
  <si>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</si>
  <si>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 xml:space="preserve">312 0702 7950153035 000 </t>
  </si>
  <si>
    <t xml:space="preserve">312 0702 7950153035 611 </t>
  </si>
  <si>
    <t>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</si>
  <si>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 xml:space="preserve">312 0702 79501L3040 000 </t>
  </si>
  <si>
    <t xml:space="preserve">312 0702 79501L3040 611 </t>
  </si>
  <si>
    <t>Расходы на реализацию мероприятий по модернизации школьных систем образования</t>
  </si>
  <si>
    <t xml:space="preserve">312 0702 79501L7500 000 </t>
  </si>
  <si>
    <t xml:space="preserve">312 0702 79501L7500 612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</si>
  <si>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</si>
  <si>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 xml:space="preserve">312 0702 79501S3030 000 </t>
  </si>
  <si>
    <t xml:space="preserve">312 0702 79501S3030 612 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</si>
  <si>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</si>
  <si>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 xml:space="preserve">312 0702 79501S3300 000 </t>
  </si>
  <si>
    <t xml:space="preserve">312 0702 79501S3300 612 </t>
  </si>
  <si>
    <t>Проведение ремонтных работ по замене оконных блоков в муниципальных общеобразовательных организациях</t>
  </si>
  <si>
    <t xml:space="preserve">312 0702 79501S3330 000 </t>
  </si>
  <si>
    <t xml:space="preserve">312 0702 79501S3330 612 </t>
  </si>
  <si>
    <t>Предоставление субсидии на иные цели на обеспечение требований к антитеррористической защищенности объектов и территорий, прилегающих к зданиям государственных и муниципальных общеобразовательных организаций</t>
  </si>
  <si>
    <t xml:space="preserve">312 0702 79501S3510 000 </t>
  </si>
  <si>
    <t xml:space="preserve">312 0702 79501S3510 612 </t>
  </si>
  <si>
    <t>Муниципальная программа "Пожарная безопасность муниципальных учреждений и выполнение первичных мер пожарной безопасности на территории Озерского городского округа"</t>
  </si>
  <si>
    <t xml:space="preserve">312 0702 7951300000 000 </t>
  </si>
  <si>
    <t xml:space="preserve">312 0702 7951302000 000 </t>
  </si>
  <si>
    <t xml:space="preserve">312 0702 7951302000 612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</si>
  <si>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</si>
  <si>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312 0702 795E1S3050 000 </t>
  </si>
  <si>
    <t xml:space="preserve">312 0702 795E1S3050 612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</si>
  <si>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</si>
  <si>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312 0702 795EВ51790 000 </t>
  </si>
  <si>
    <t xml:space="preserve">312 0702 795EВ51790 611 </t>
  </si>
  <si>
    <t xml:space="preserve">312 0702 7991000100 000 </t>
  </si>
  <si>
    <t xml:space="preserve">312 0702 7991000100 612 </t>
  </si>
  <si>
    <t xml:space="preserve">312 0702 7991099600 000 </t>
  </si>
  <si>
    <t xml:space="preserve">312 0702 7991099600 612 </t>
  </si>
  <si>
    <t xml:space="preserve">312 0702 79910S9600 000 </t>
  </si>
  <si>
    <t xml:space="preserve">312 0702 79910S9600 612 </t>
  </si>
  <si>
    <t>Инициативный проект «Ремонт фасада учебного здания структурного подразделения МБОУ СОШ №24 «Начальная школа» с заменой деревянных окон на ПВХ, ремонтом кровли, входных групп и крылец, расположенного по адресу: Челябинская область, г. Озерск, переулок Привокзальный, д. 4»</t>
  </si>
  <si>
    <t xml:space="preserve">312 0702 7991400000 000 </t>
  </si>
  <si>
    <t xml:space="preserve">312 0702 7991400140 000 </t>
  </si>
  <si>
    <t xml:space="preserve">312 0702 7991400140 612 </t>
  </si>
  <si>
    <t xml:space="preserve">312 0702 7991499600 000 </t>
  </si>
  <si>
    <t xml:space="preserve">312 0702 7991499600 612 </t>
  </si>
  <si>
    <t xml:space="preserve">312 0702 79914S9600 000 </t>
  </si>
  <si>
    <t xml:space="preserve">312 0702 79914S9600 612 </t>
  </si>
  <si>
    <t>Инициативный проект «Ремонтные и отделочные работы в актовом зале и ремонт кровли над актовым залом (пристрой к зданию МБОУ СОШ №35, расположенного по адресу: Челябинская область, Озерский городской округ, п. Метлино, ул. Центральная, д. 59)»</t>
  </si>
  <si>
    <t xml:space="preserve">312 0702 7992300000 000 </t>
  </si>
  <si>
    <t xml:space="preserve">312 0702 7992300230 000 </t>
  </si>
  <si>
    <t xml:space="preserve">312 0702 7992300230 612 </t>
  </si>
  <si>
    <t xml:space="preserve">312 0702 7992399600 000 </t>
  </si>
  <si>
    <t xml:space="preserve">312 0702 7992399600 612 </t>
  </si>
  <si>
    <t xml:space="preserve">312 0702 79923S9600 000 </t>
  </si>
  <si>
    <t xml:space="preserve">312 0702 79923S9600 612 </t>
  </si>
  <si>
    <t>Дополнительное образование детей</t>
  </si>
  <si>
    <t xml:space="preserve">312 0703 0000000000 000 </t>
  </si>
  <si>
    <t xml:space="preserve">312 0703 7900400000 000 </t>
  </si>
  <si>
    <t xml:space="preserve">312 0703 7900410100 000 </t>
  </si>
  <si>
    <t xml:space="preserve">312 0703 7900410100 611 </t>
  </si>
  <si>
    <t xml:space="preserve">312 0703 7900410120 000 </t>
  </si>
  <si>
    <t xml:space="preserve">312 0703 7900410120 611 </t>
  </si>
  <si>
    <t>Организация и предоставление дополнительного образования детей</t>
  </si>
  <si>
    <t xml:space="preserve">312 0703 7900423100 000 </t>
  </si>
  <si>
    <t xml:space="preserve">312 0703 7900423100 611 </t>
  </si>
  <si>
    <t xml:space="preserve">312 0703 7950100000 000 </t>
  </si>
  <si>
    <t xml:space="preserve">312 0703 7950109100 000 </t>
  </si>
  <si>
    <t xml:space="preserve">312 0703 7950109100 612 </t>
  </si>
  <si>
    <t>Муниципальная программа "Доступная среда"</t>
  </si>
  <si>
    <t xml:space="preserve">312 0703 7950300000 000 </t>
  </si>
  <si>
    <t xml:space="preserve">312 0703 7950325010 000 </t>
  </si>
  <si>
    <t xml:space="preserve">312 0703 7950325010 612 </t>
  </si>
  <si>
    <t xml:space="preserve">312 0703 7951300000 000 </t>
  </si>
  <si>
    <t xml:space="preserve">312 0703 7951302000 000 </t>
  </si>
  <si>
    <t xml:space="preserve">312 0703 7951302000 612 </t>
  </si>
  <si>
    <t>Обновление материально-технической базы организаций дополнительного образования, реализующих дополнительные образовательные программы технической и естественнонаучной направленности</t>
  </si>
  <si>
    <t xml:space="preserve">312 0703 795E2S3190 000 </t>
  </si>
  <si>
    <t xml:space="preserve">312 0703 795E2S3190 612 </t>
  </si>
  <si>
    <t>Инициативный проект «Ремонт кровли здания МБУ ДО «ДТДиМ», расположенного по адресу: Челябинская область, г. Озерск, ул. Иртяшская, д. 1»</t>
  </si>
  <si>
    <t xml:space="preserve">312 0703 7991100000 000 </t>
  </si>
  <si>
    <t xml:space="preserve">312 0703 7991100110 000 </t>
  </si>
  <si>
    <t xml:space="preserve">312 0703 7991100110 612 </t>
  </si>
  <si>
    <t xml:space="preserve">312 0703 7991199600 000 </t>
  </si>
  <si>
    <t xml:space="preserve">312 0703 7991199600 612 </t>
  </si>
  <si>
    <t xml:space="preserve">312 0703 79911S9600 000 </t>
  </si>
  <si>
    <t xml:space="preserve">312 0703 79911S9600 612 </t>
  </si>
  <si>
    <t>Другие вопросы в области образования</t>
  </si>
  <si>
    <t xml:space="preserve">312 0709 0000000000 000 </t>
  </si>
  <si>
    <t>Ведомственная целевая программа "Обеспечение деятельности и реализации полномочий органов местного самоуправления"</t>
  </si>
  <si>
    <t xml:space="preserve">312 0709 7900002040 000 </t>
  </si>
  <si>
    <t xml:space="preserve">312 0709 7900002040 121 </t>
  </si>
  <si>
    <t xml:space="preserve">312 0709 7900002040 122 </t>
  </si>
  <si>
    <t xml:space="preserve">312 0709 7900002040 129 </t>
  </si>
  <si>
    <t xml:space="preserve">312 0709 7900002040 242 </t>
  </si>
  <si>
    <t xml:space="preserve">312 0709 7900002040 244 </t>
  </si>
  <si>
    <t>Закупка энергетических ресурсов</t>
  </si>
  <si>
    <t xml:space="preserve">312 0709 7900002040 247 </t>
  </si>
  <si>
    <t>Уплата налога на имущество организаций и земельного налога</t>
  </si>
  <si>
    <t xml:space="preserve">312 0709 7900002040 851 </t>
  </si>
  <si>
    <t>Уплата прочих налогов, сборов</t>
  </si>
  <si>
    <t xml:space="preserve">312 0709 7900002040 852 </t>
  </si>
  <si>
    <t xml:space="preserve">312 0709 7900400000 000 </t>
  </si>
  <si>
    <t>Субсидия на иные цели на содержание МБУ "ДОЛ им. Ю.А. Гагарина"</t>
  </si>
  <si>
    <t xml:space="preserve">312 0709 7900421140 000 </t>
  </si>
  <si>
    <t xml:space="preserve">312 0709 7900421140 612 </t>
  </si>
  <si>
    <t xml:space="preserve">312 0709 7950100000 000 </t>
  </si>
  <si>
    <t>Организация отдыха, оздоровление детей и подростков Озерского городского округа</t>
  </si>
  <si>
    <t xml:space="preserve">312 0709 7950109200 000 </t>
  </si>
  <si>
    <t xml:space="preserve">312 0709 7950109200 611 </t>
  </si>
  <si>
    <t xml:space="preserve">312 0709 7950109200 612 </t>
  </si>
  <si>
    <t xml:space="preserve">312 0709 7950109210 000 </t>
  </si>
  <si>
    <t xml:space="preserve">312 0709 7950109210 612 </t>
  </si>
  <si>
    <t>Иные мероприятия муниципальной программы</t>
  </si>
  <si>
    <t xml:space="preserve">312 0709 7950109400 000 </t>
  </si>
  <si>
    <t xml:space="preserve">312 0709 7950109400 242 </t>
  </si>
  <si>
    <t xml:space="preserve">312 0709 7950109400 244 </t>
  </si>
  <si>
    <t>Стипендии</t>
  </si>
  <si>
    <t xml:space="preserve">312 0709 7950109400 340 </t>
  </si>
  <si>
    <t>Организация отдыха детей в каникулярное время</t>
  </si>
  <si>
    <t xml:space="preserve">312 0709 79501S3010 000 </t>
  </si>
  <si>
    <t xml:space="preserve">312 0709 79501S3010 611 </t>
  </si>
  <si>
    <t>Организация профильных смен для детей, состоящих на профилактическом учете</t>
  </si>
  <si>
    <t xml:space="preserve">312 0709 79501S9010 000 </t>
  </si>
  <si>
    <t xml:space="preserve">312 0709 79501S9010 612 </t>
  </si>
  <si>
    <t>СОЦИАЛЬНАЯ ПОЛИТИКА</t>
  </si>
  <si>
    <t xml:space="preserve">312 1000 0000000000 000 </t>
  </si>
  <si>
    <t>Социальное обеспечение населения</t>
  </si>
  <si>
    <t xml:space="preserve">312 1003 0000000000 000 </t>
  </si>
  <si>
    <t xml:space="preserve">312 1003 7900400000 000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</si>
  <si>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</si>
  <si>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 xml:space="preserve">312 1003 7900428380 000 </t>
  </si>
  <si>
    <t>Пособия, компенсации и иные социальные выплаты гражданам, кроме публичных нормативных обязательств</t>
  </si>
  <si>
    <t xml:space="preserve">312 1003 7900428380 321 </t>
  </si>
  <si>
    <t>Охрана семьи и детства</t>
  </si>
  <si>
    <t xml:space="preserve">312 1004 0000000000 000 </t>
  </si>
  <si>
    <t xml:space="preserve">312 1004 7900400000 000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</si>
  <si>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</si>
  <si>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 xml:space="preserve">312 1004 7900403020 000 </t>
  </si>
  <si>
    <t xml:space="preserve">312 1004 7900403020 244 </t>
  </si>
  <si>
    <t>Пособия, компенсации, меры социальной поддержки по публичным нормативным обязательствам</t>
  </si>
  <si>
    <t xml:space="preserve">312 1004 7900403020 313 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</si>
  <si>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</si>
  <si>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 xml:space="preserve">312 1004 7900404050 000 </t>
  </si>
  <si>
    <t xml:space="preserve">312 1004 7900404050 323 </t>
  </si>
  <si>
    <t xml:space="preserve">312 1004 7950100000 000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</si>
  <si>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</si>
  <si>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312 1004 79501S4060 000 </t>
  </si>
  <si>
    <t xml:space="preserve">312 1004 79501S4060 323 </t>
  </si>
  <si>
    <t>Управление культуры и молодежной политики администрации Озерского городского округа Челябинской области</t>
  </si>
  <si>
    <t xml:space="preserve">313 0000 0000000000 000 </t>
  </si>
  <si>
    <t xml:space="preserve">313 0700 0000000000 000 </t>
  </si>
  <si>
    <t xml:space="preserve">313 0703 0000000000 000 </t>
  </si>
  <si>
    <t>Ведомственная целевая программа "Обеспечение населения Озерского городского округа услугами учреждений культуры"</t>
  </si>
  <si>
    <t xml:space="preserve">313 0703 7900500000 000 </t>
  </si>
  <si>
    <t xml:space="preserve">313 0703 7900523100 000 </t>
  </si>
  <si>
    <t xml:space="preserve">313 0703 7900523100 611 </t>
  </si>
  <si>
    <t xml:space="preserve">313 0703 7951300000 000 </t>
  </si>
  <si>
    <t xml:space="preserve">313 0703 7951302000 000 </t>
  </si>
  <si>
    <t xml:space="preserve">313 0703 7951302000 612 </t>
  </si>
  <si>
    <t>Молодежная политика</t>
  </si>
  <si>
    <t xml:space="preserve">313 0707 0000000000 000 </t>
  </si>
  <si>
    <t>Муниципальная программа "Молодежь Озерска"</t>
  </si>
  <si>
    <t xml:space="preserve">313 0707 7951800000 000 </t>
  </si>
  <si>
    <t xml:space="preserve">313 0707 7951800510 000 </t>
  </si>
  <si>
    <t xml:space="preserve">313 0707 7951800510 612 </t>
  </si>
  <si>
    <t>Организация и проведение мероприятий с детьми и молодежью</t>
  </si>
  <si>
    <t xml:space="preserve">313 0707 795E8S1010 000 </t>
  </si>
  <si>
    <t xml:space="preserve">313 0707 795E8S1010 612 </t>
  </si>
  <si>
    <t>КУЛЬТУРА, КИНЕМАТОГРАФИЯ</t>
  </si>
  <si>
    <t xml:space="preserve">313 0800 0000000000 000 </t>
  </si>
  <si>
    <t>Культура</t>
  </si>
  <si>
    <t xml:space="preserve">313 0801 0000000000 000 </t>
  </si>
  <si>
    <t xml:space="preserve">313 0801 7900500000 000 </t>
  </si>
  <si>
    <t>Организация и предоставление культурно-досуговых услуг</t>
  </si>
  <si>
    <t xml:space="preserve">313 0801 7900540100 000 </t>
  </si>
  <si>
    <t xml:space="preserve">313 0801 7900540100 611 </t>
  </si>
  <si>
    <t>Организация музейной деятельности</t>
  </si>
  <si>
    <t xml:space="preserve">313 0801 7900541990 000 </t>
  </si>
  <si>
    <t>Фонд оплаты труда учреждений</t>
  </si>
  <si>
    <t xml:space="preserve">313 0801 7900541990 111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</si>
  <si>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</si>
  <si>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313 0801 7900541990 119 </t>
  </si>
  <si>
    <t xml:space="preserve">313 0801 7900541990 242 </t>
  </si>
  <si>
    <t xml:space="preserve">313 0801 7900541990 244 </t>
  </si>
  <si>
    <t xml:space="preserve">313 0801 7900541990 247 </t>
  </si>
  <si>
    <t xml:space="preserve">313 0801 7900541990 851 </t>
  </si>
  <si>
    <t>Организация библиотечного обслуживания населения (комплектование книжного фонда)</t>
  </si>
  <si>
    <t xml:space="preserve">313 0801 7900542910 000 </t>
  </si>
  <si>
    <t xml:space="preserve">313 0801 7900542910 244 </t>
  </si>
  <si>
    <t>Организация библиотечного обслуживания населения (выплата лечебного пособия работникам, занятым библиотечным обслуживанием)</t>
  </si>
  <si>
    <t xml:space="preserve">313 0801 7900542930 000 </t>
  </si>
  <si>
    <t>Иные выплаты персоналу учреждений, за исключением фонда оплаты труда</t>
  </si>
  <si>
    <t xml:space="preserve">313 0801 7900542930 112 </t>
  </si>
  <si>
    <t>Организация библиотечного обслуживания населения</t>
  </si>
  <si>
    <t xml:space="preserve">313 0801 7900542990 000 </t>
  </si>
  <si>
    <t xml:space="preserve">313 0801 7900542990 111 </t>
  </si>
  <si>
    <t xml:space="preserve">313 0801 7900542990 119 </t>
  </si>
  <si>
    <t xml:space="preserve">313 0801 7900542990 242 </t>
  </si>
  <si>
    <t xml:space="preserve">313 0801 7900542990 244 </t>
  </si>
  <si>
    <t xml:space="preserve">313 0801 7900542990 247 </t>
  </si>
  <si>
    <t xml:space="preserve">313 0801 7900542990 851 </t>
  </si>
  <si>
    <t>Обеспечение деятельности муниципальных театров</t>
  </si>
  <si>
    <t xml:space="preserve">313 0801 7900543100 000 </t>
  </si>
  <si>
    <t xml:space="preserve">313 0801 7900543100 611 </t>
  </si>
  <si>
    <t>Модернизация библиотек в части комплектования книжных фондов библиотек муниципального образования и государственных общедоступных библиотек</t>
  </si>
  <si>
    <t xml:space="preserve">313 0801 79005L5191 000 </t>
  </si>
  <si>
    <t xml:space="preserve">313 0801 79005L5191 244 </t>
  </si>
  <si>
    <t>Ведомственная программа "Укрепление материально-технической базы учреждений культуры Озерского городского округа"</t>
  </si>
  <si>
    <t xml:space="preserve">313 0801 7902100000 000 </t>
  </si>
  <si>
    <t>Поддержка творческой деятельности и укрепление материально-технической базы муниципальных театров</t>
  </si>
  <si>
    <t xml:space="preserve">313 0801 79021L4661 000 </t>
  </si>
  <si>
    <t xml:space="preserve">313 0801 79021L4661 612 </t>
  </si>
  <si>
    <t>Поддержка творческой деятельности и техническое оснащение муниципальных детских и кукольных театров</t>
  </si>
  <si>
    <t xml:space="preserve">313 0801 79021L5172 000 </t>
  </si>
  <si>
    <t xml:space="preserve">313 0801 79021L5172 612 </t>
  </si>
  <si>
    <t xml:space="preserve">313 0801 7950300000 000 </t>
  </si>
  <si>
    <t>Разработка проектно-сметной документации на ремонт помещения № 14 и входной группы в здание ДК "Строитель"</t>
  </si>
  <si>
    <t xml:space="preserve">313 0801 7950325020 000 </t>
  </si>
  <si>
    <t xml:space="preserve">313 0801 7950325020 612 </t>
  </si>
  <si>
    <t>Муниципальная программа "Обустройство территории пляжей Озерского городского округа для организации досуга населения"</t>
  </si>
  <si>
    <t xml:space="preserve">313 0801 7950700000 000 </t>
  </si>
  <si>
    <t xml:space="preserve">313 0801 7950772010 000 </t>
  </si>
  <si>
    <t xml:space="preserve">313 0801 7950772010 612 </t>
  </si>
  <si>
    <t xml:space="preserve">313 0801 7951300000 000 </t>
  </si>
  <si>
    <t xml:space="preserve">313 0801 7951302000 000 </t>
  </si>
  <si>
    <t xml:space="preserve">313 0801 7951302000 612 </t>
  </si>
  <si>
    <t>Муниципальная программа "Профилактика экстремизма, минимизация и (или) ликвидация проявлений экстремизма на территории Озерского городского округа"</t>
  </si>
  <si>
    <t xml:space="preserve">313 0801 7951600000 000 </t>
  </si>
  <si>
    <t xml:space="preserve">313 0801 7951603110 000 </t>
  </si>
  <si>
    <t xml:space="preserve">313 0801 7951603110 612 </t>
  </si>
  <si>
    <t>Муниципальная программа "Профилактика терроризма, минимизация и (или) ликвидация проявлений терроризма на территории Озерского городского округа"</t>
  </si>
  <si>
    <t xml:space="preserve">313 0801 7951700000 000 </t>
  </si>
  <si>
    <t xml:space="preserve">313 0801 7951703120 000 </t>
  </si>
  <si>
    <t xml:space="preserve">313 0801 7951703120 612 </t>
  </si>
  <si>
    <t>Муниципальная программа "Сохранение и использование культурного наследия Озерского городского округа"</t>
  </si>
  <si>
    <t xml:space="preserve">313 0801 7952500000 000 </t>
  </si>
  <si>
    <t xml:space="preserve">313 0801 7952570010 000 </t>
  </si>
  <si>
    <t xml:space="preserve">313 0801 7952570010 612 </t>
  </si>
  <si>
    <t>Муниципальная программа «Национальная политика в Озерском городском округе и управление этноконфессиональными отношениями»</t>
  </si>
  <si>
    <t xml:space="preserve">313 0801 7952600000 000 </t>
  </si>
  <si>
    <t xml:space="preserve">313 0801 7952601000 000 </t>
  </si>
  <si>
    <t xml:space="preserve">313 0801 7952601000 612 </t>
  </si>
  <si>
    <t xml:space="preserve">313 0801 7990100100 000 </t>
  </si>
  <si>
    <t xml:space="preserve">313 0801 7990100100 612 </t>
  </si>
  <si>
    <t xml:space="preserve">313 0801 7990199600 000 </t>
  </si>
  <si>
    <t xml:space="preserve">313 0801 7990199600 612 </t>
  </si>
  <si>
    <t xml:space="preserve">313 0801 79901S9600 000 </t>
  </si>
  <si>
    <t xml:space="preserve">313 0801 79901S9600 612 </t>
  </si>
  <si>
    <t xml:space="preserve">313 0801 7990200200 000 </t>
  </si>
  <si>
    <t xml:space="preserve">313 0801 7990200200 612 </t>
  </si>
  <si>
    <t xml:space="preserve">313 0801 7990299600 000 </t>
  </si>
  <si>
    <t xml:space="preserve">313 0801 7990299600 612 </t>
  </si>
  <si>
    <t xml:space="preserve">313 0801 79902S9600 000 </t>
  </si>
  <si>
    <t xml:space="preserve">313 0801 79902S9600 612 </t>
  </si>
  <si>
    <t>Другие вопросы в области культуры, кинематографии</t>
  </si>
  <si>
    <t xml:space="preserve">313 0804 0000000000 000 </t>
  </si>
  <si>
    <t xml:space="preserve">313 0804 7900002040 000 </t>
  </si>
  <si>
    <t xml:space="preserve">313 0804 7900002040 121 </t>
  </si>
  <si>
    <t xml:space="preserve">313 0804 7900002040 122 </t>
  </si>
  <si>
    <t xml:space="preserve">313 0804 7900002040 129 </t>
  </si>
  <si>
    <t xml:space="preserve">313 0804 7900002040 242 </t>
  </si>
  <si>
    <t xml:space="preserve">313 0804 7900002040 244 </t>
  </si>
  <si>
    <t xml:space="preserve">313 1000 0000000000 000 </t>
  </si>
  <si>
    <t xml:space="preserve">313 1003 0000000000 000 </t>
  </si>
  <si>
    <t xml:space="preserve">313 1003 7900500000 000 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</si>
  <si>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</si>
  <si>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 xml:space="preserve">313 1003 7900528380 000 </t>
  </si>
  <si>
    <t xml:space="preserve">313 1003 7900528380 321 </t>
  </si>
  <si>
    <t>Управление по физической культуре и спорту администрации Озерского городского округа Челябинской области</t>
  </si>
  <si>
    <t xml:space="preserve">314 0000 0000000000 000 </t>
  </si>
  <si>
    <t>ФИЗИЧЕСКАЯ КУЛЬТУРА И СПОРТ</t>
  </si>
  <si>
    <t xml:space="preserve">314 1100 0000000000 000 </t>
  </si>
  <si>
    <t>Физическая культура</t>
  </si>
  <si>
    <t xml:space="preserve">314 1101 0000000000 000 </t>
  </si>
  <si>
    <t>Ведомственная целевая программа "Развитие физической культуры и спорта в Озерском городском округе"</t>
  </si>
  <si>
    <t xml:space="preserve">314 1101 7900600000 000 </t>
  </si>
  <si>
    <t>Мероприятия в области здравоохранения, спорта и физической культуры, туризма</t>
  </si>
  <si>
    <t xml:space="preserve">314 1101 7900612970 000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</si>
  <si>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</si>
  <si>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314 1101 7900612970 123 </t>
  </si>
  <si>
    <t xml:space="preserve">314 1101 7900612970 244 </t>
  </si>
  <si>
    <t>Обеспечение условий развития физической культуры и спорта в Озерском городском округе</t>
  </si>
  <si>
    <t xml:space="preserve">314 1101 7900682100 000 </t>
  </si>
  <si>
    <t xml:space="preserve">314 1101 7900682100 611 </t>
  </si>
  <si>
    <t>Субсидии на иные цели</t>
  </si>
  <si>
    <t xml:space="preserve">314 1101 7900682200 000 </t>
  </si>
  <si>
    <t xml:space="preserve">314 1101 7900682200 612 </t>
  </si>
  <si>
    <t>Инициативный проект «Ремонт наружного освещения стадиона, расположенного в 35 м на юго-запад от ориентира - здание магазина по адресу: Челябинская область, Озерский городской округ, п. Метлино, ул. Береговая, д. 58»</t>
  </si>
  <si>
    <t xml:space="preserve">314 1101 7991900000 000 </t>
  </si>
  <si>
    <t xml:space="preserve">314 1101 7991900190 000 </t>
  </si>
  <si>
    <t xml:space="preserve">314 1101 7991900190 612 </t>
  </si>
  <si>
    <t xml:space="preserve">314 1101 7991999600 000 </t>
  </si>
  <si>
    <t xml:space="preserve">314 1101 7991999600 612 </t>
  </si>
  <si>
    <t xml:space="preserve">314 1101 79919S9600 000 </t>
  </si>
  <si>
    <t xml:space="preserve">314 1101 79919S9600 612 </t>
  </si>
  <si>
    <t>Инициативный проект «Благоустройство территории стадиона, расположенного в 35 м на юго-запад от ориентира - здание магазина по адресу: Челябинская область, Озерский городской округ, п. Метлино, ул. Береговая, д. 58»</t>
  </si>
  <si>
    <t xml:space="preserve">314 1101 7992600000 000 </t>
  </si>
  <si>
    <t xml:space="preserve">314 1101 7992600260 000 </t>
  </si>
  <si>
    <t xml:space="preserve">314 1101 7992600260 612 </t>
  </si>
  <si>
    <t xml:space="preserve">314 1101 7992699600 000 </t>
  </si>
  <si>
    <t xml:space="preserve">314 1101 7992699600 612 </t>
  </si>
  <si>
    <t xml:space="preserve">314 1101 79926S9600 000 </t>
  </si>
  <si>
    <t xml:space="preserve">314 1101 79926S9600 612 </t>
  </si>
  <si>
    <t>Массовый спорт</t>
  </si>
  <si>
    <t xml:space="preserve">314 1102 0000000000 000 </t>
  </si>
  <si>
    <t xml:space="preserve">314 1102 7900600000 000 </t>
  </si>
  <si>
    <t>Приобретение спортивного инвентаря и оборудования для физкультурно-спортивных организаций</t>
  </si>
  <si>
    <t xml:space="preserve">314 1102 7900620044 000 </t>
  </si>
  <si>
    <t xml:space="preserve">314 1102 7900620044 611 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</si>
  <si>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29 лет</t>
  </si>
  <si>
    <t xml:space="preserve">314 1102 7900620045 000 </t>
  </si>
  <si>
    <t xml:space="preserve">314 1102 7900620045 611 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</si>
  <si>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</si>
  <si>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 xml:space="preserve">314 1102 7900620047 000 </t>
  </si>
  <si>
    <t xml:space="preserve">314 1102 7900620047 611 </t>
  </si>
  <si>
    <t>Оплата услуг специалистов по организации физкультурно-оздоровительной и спортивно-массовой работы с населением старшего возраста (женщины от 55 до 79 лет, мужчины от 60 до 79 лет)</t>
  </si>
  <si>
    <t xml:space="preserve">314 1102 790062004Д 000 </t>
  </si>
  <si>
    <t xml:space="preserve">314 1102 790062004Д 611 </t>
  </si>
  <si>
    <t>Оплата услуг специалистов по организации обучения детей плаванию по программе "Плавание для всех"</t>
  </si>
  <si>
    <t xml:space="preserve">314 1102 7900620080 000 </t>
  </si>
  <si>
    <t xml:space="preserve">314 1102 7900620080 611 </t>
  </si>
  <si>
    <t xml:space="preserve">314 1102 79006S0044 000 </t>
  </si>
  <si>
    <t xml:space="preserve">314 1102 79006S0044 611 </t>
  </si>
  <si>
    <t xml:space="preserve">314 1102 79006S0045 000 </t>
  </si>
  <si>
    <t xml:space="preserve">314 1102 79006S0045 611 </t>
  </si>
  <si>
    <t xml:space="preserve">314 1102 79006S0047 000 </t>
  </si>
  <si>
    <t xml:space="preserve">314 1102 79006S0047 611 </t>
  </si>
  <si>
    <t xml:space="preserve">314 1102 79006S004Д 000 </t>
  </si>
  <si>
    <t xml:space="preserve">314 1102 79006S004Д 611 </t>
  </si>
  <si>
    <t xml:space="preserve">314 1102 79006S0080 000 </t>
  </si>
  <si>
    <t xml:space="preserve">314 1102 79006S0080 611 </t>
  </si>
  <si>
    <t>Другие вопросы в области физической культуры и спорта</t>
  </si>
  <si>
    <t xml:space="preserve">314 1105 0000000000 000 </t>
  </si>
  <si>
    <t xml:space="preserve">314 1105 7900002040 000 </t>
  </si>
  <si>
    <t xml:space="preserve">314 1105 7900002040 121 </t>
  </si>
  <si>
    <t xml:space="preserve">314 1105 7900002040 129 </t>
  </si>
  <si>
    <t xml:space="preserve">314 1105 7900002040 242 </t>
  </si>
  <si>
    <t xml:space="preserve">314 1105 7900002040 244 </t>
  </si>
  <si>
    <t>Иные непрограммные мероприятия</t>
  </si>
  <si>
    <t xml:space="preserve">314 1105 7990000000 000 </t>
  </si>
  <si>
    <t>Субсидия на возмещение затрат (расходов) концессионера в рамках концессионного соглашения</t>
  </si>
  <si>
    <t xml:space="preserve">314 1105 7990000990 000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</si>
  <si>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</si>
  <si>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314 1105 7990000990 811 </t>
  </si>
  <si>
    <t>Управление социальной защиты населения администрации Озерского городского округа Челябинской области</t>
  </si>
  <si>
    <t xml:space="preserve">315 0000 0000000000 000 </t>
  </si>
  <si>
    <t xml:space="preserve">315 1000 0000000000 000 </t>
  </si>
  <si>
    <t>Социальное обслуживание населения</t>
  </si>
  <si>
    <t xml:space="preserve">315 1002 0000000000 000 </t>
  </si>
  <si>
    <t>Ведомственная целевая программа "Социальная поддержка отдельных категорий граждан Озерского городского округа"</t>
  </si>
  <si>
    <t xml:space="preserve">315 1002 7900700000 000 </t>
  </si>
  <si>
    <t>Расходы на реализацию переданных государственных полномочий по социальному обслуживанию граждан</t>
  </si>
  <si>
    <t xml:space="preserve">315 1002 7900728000 000 </t>
  </si>
  <si>
    <t xml:space="preserve">315 1002 7900728000 611 </t>
  </si>
  <si>
    <t>Расходы на создание системы долговременного ухода за гражданами пожилого возраста и инвалидами</t>
  </si>
  <si>
    <t xml:space="preserve">315 1002 790P351630 000 </t>
  </si>
  <si>
    <t xml:space="preserve">315 1002 790P351630 612 </t>
  </si>
  <si>
    <t xml:space="preserve">315 1002 7990600600 000 </t>
  </si>
  <si>
    <t xml:space="preserve">315 1002 7990600600 612 </t>
  </si>
  <si>
    <t xml:space="preserve">315 1002 7990699600 000 </t>
  </si>
  <si>
    <t xml:space="preserve">315 1002 7990699600 612 </t>
  </si>
  <si>
    <t xml:space="preserve">315 1002 79906S9600 000 </t>
  </si>
  <si>
    <t xml:space="preserve">315 1002 79906S9600 612 </t>
  </si>
  <si>
    <t xml:space="preserve">315 1002 7990700700 000 </t>
  </si>
  <si>
    <t xml:space="preserve">315 1002 7990700700 612 </t>
  </si>
  <si>
    <t xml:space="preserve">315 1002 7990799600 000 </t>
  </si>
  <si>
    <t xml:space="preserve">315 1002 7990799600 612 </t>
  </si>
  <si>
    <t xml:space="preserve">315 1002 79907S9600 000 </t>
  </si>
  <si>
    <t xml:space="preserve">315 1002 79907S9600 612 </t>
  </si>
  <si>
    <t xml:space="preserve">315 1002 7990800800 000 </t>
  </si>
  <si>
    <t xml:space="preserve">315 1002 7990800800 612 </t>
  </si>
  <si>
    <t xml:space="preserve">315 1002 7990899600 000 </t>
  </si>
  <si>
    <t xml:space="preserve">315 1002 7990899600 612 </t>
  </si>
  <si>
    <t xml:space="preserve">315 1002 79908S9600 000 </t>
  </si>
  <si>
    <t xml:space="preserve">315 1002 79908S9600 612 </t>
  </si>
  <si>
    <t xml:space="preserve">315 1002 7990900900 000 </t>
  </si>
  <si>
    <t xml:space="preserve">315 1002 7990900900 612 </t>
  </si>
  <si>
    <t xml:space="preserve">315 1002 7990999600 000 </t>
  </si>
  <si>
    <t xml:space="preserve">315 1002 7990999600 612 </t>
  </si>
  <si>
    <t xml:space="preserve">315 1002 79909S9600 000 </t>
  </si>
  <si>
    <t xml:space="preserve">315 1002 79909S9600 612 </t>
  </si>
  <si>
    <t xml:space="preserve">315 1003 0000000000 000 </t>
  </si>
  <si>
    <t xml:space="preserve">315 1003 7900700000 000 </t>
  </si>
  <si>
    <t>Социальная поддержка отдельных категорий граждан</t>
  </si>
  <si>
    <t xml:space="preserve">315 1003 7900701220 000 </t>
  </si>
  <si>
    <t xml:space="preserve">315 1003 7900701220 244 </t>
  </si>
  <si>
    <t xml:space="preserve">315 1003 7900701220 313 </t>
  </si>
  <si>
    <t>Расходы на ежемесячную денежную выплату в соответствии с Законом Челябинской области "О мерах социальной поддержки ветеранов в Челябинской области"</t>
  </si>
  <si>
    <t xml:space="preserve">315 1003 7900728300 000 </t>
  </si>
  <si>
    <t xml:space="preserve">315 1003 7900728300 244 </t>
  </si>
  <si>
    <t xml:space="preserve">315 1003 7900728300 313 </t>
  </si>
  <si>
    <t>Расходы на ежемесячную денежную выплату в соответствии с Законом Челябинской области "О мерах социальной поддержки жертв политических репрессий в Челябинской области"</t>
  </si>
  <si>
    <t xml:space="preserve">315 1003 7900728310 000 </t>
  </si>
  <si>
    <t xml:space="preserve">315 1003 7900728310 244 </t>
  </si>
  <si>
    <t xml:space="preserve">315 1003 7900728310 313 </t>
  </si>
  <si>
    <t>Расходы на ежемесячную денежную выплату в соответствии с Законом Челябинской области "О звании "Ветеран труда Челябинской области"</t>
  </si>
  <si>
    <t xml:space="preserve">315 1003 7900728320 000 </t>
  </si>
  <si>
    <t xml:space="preserve">315 1003 7900728320 244 </t>
  </si>
  <si>
    <t xml:space="preserve">315 1003 7900728320 313 </t>
  </si>
  <si>
    <t>Расходы на компенсацию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</si>
  <si>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315 1003 7900728330 000 </t>
  </si>
  <si>
    <t xml:space="preserve">315 1003 7900728330 244 </t>
  </si>
  <si>
    <t xml:space="preserve">315 1003 7900728330 321 </t>
  </si>
  <si>
    <t>Расходы на 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</si>
  <si>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315 1003 7900728340 000 </t>
  </si>
  <si>
    <t xml:space="preserve">315 1003 7900728340 244 </t>
  </si>
  <si>
    <t xml:space="preserve">315 1003 7900728340 313 </t>
  </si>
  <si>
    <t>Расходы на компенсацию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</si>
  <si>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315 1003 7900728350 000 </t>
  </si>
  <si>
    <t xml:space="preserve">315 1003 7900728350 244 </t>
  </si>
  <si>
    <t xml:space="preserve">315 1003 7900728350 313 </t>
  </si>
  <si>
    <t>Расходы на предоставление гражданам субсидий на оплату жилого помещения и коммунальных услуг</t>
  </si>
  <si>
    <t xml:space="preserve">315 1003 7900728370 000 </t>
  </si>
  <si>
    <t xml:space="preserve">315 1003 7900728370 244 </t>
  </si>
  <si>
    <t xml:space="preserve">315 1003 7900728370 321 </t>
  </si>
  <si>
    <t>Расходы на 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</si>
  <si>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 xml:space="preserve">315 1003 7900728380 000 </t>
  </si>
  <si>
    <t xml:space="preserve">315 1003 7900728380 244 </t>
  </si>
  <si>
    <t xml:space="preserve">315 1003 7900728380 321 </t>
  </si>
  <si>
    <t>Расходы на возмещение услуг по погребению и выплате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</si>
  <si>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 xml:space="preserve">315 1003 7900728390 000 </t>
  </si>
  <si>
    <t xml:space="preserve">315 1003 7900728390 244 </t>
  </si>
  <si>
    <t xml:space="preserve">315 1003 7900728390 313 </t>
  </si>
  <si>
    <t>Расходы на предоставление адресной субсидии гражданам в связи с ростом платы за коммунальные услуги</t>
  </si>
  <si>
    <t xml:space="preserve">315 1003 7900728400 000 </t>
  </si>
  <si>
    <t xml:space="preserve">315 1003 7900728400 244 </t>
  </si>
  <si>
    <t xml:space="preserve">315 1003 7900728400 321 </t>
  </si>
  <si>
    <t>Расходы на ежемесячную денежную выплату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</si>
  <si>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 xml:space="preserve">315 1003 7900728410 000 </t>
  </si>
  <si>
    <t xml:space="preserve">315 1003 7900728410 244 </t>
  </si>
  <si>
    <t xml:space="preserve">315 1003 7900728410 313 </t>
  </si>
  <si>
    <t>Расходы на реализацию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</si>
  <si>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315 1003 7900752200 000 </t>
  </si>
  <si>
    <t xml:space="preserve">315 1003 7900752200 244 </t>
  </si>
  <si>
    <t xml:space="preserve">315 1003 7900752200 321 </t>
  </si>
  <si>
    <t>Расходы на реализацию полномочий Российской Федерации на оплату жилищно-коммунальных услуг отдельным категориям граждан</t>
  </si>
  <si>
    <t xml:space="preserve">315 1003 7900752500 000 </t>
  </si>
  <si>
    <t xml:space="preserve">315 1003 7900752500 244 </t>
  </si>
  <si>
    <t xml:space="preserve">315 1003 7900752500 321 </t>
  </si>
  <si>
    <t xml:space="preserve">315 1004 0000000000 000 </t>
  </si>
  <si>
    <t xml:space="preserve">315 1004 7900700000 000 </t>
  </si>
  <si>
    <t>Расходы на социальную поддержку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</si>
  <si>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 xml:space="preserve">315 1004 7900728100 000 </t>
  </si>
  <si>
    <t xml:space="preserve">315 1004 7900728100 611 </t>
  </si>
  <si>
    <t>Расходы на содержание ребенка в семье опекуна и приемной семье, а также вознаграждение, причитающиеся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</si>
  <si>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315 1004 7900728140 000 </t>
  </si>
  <si>
    <t xml:space="preserve">315 1004 7900728140 244 </t>
  </si>
  <si>
    <t xml:space="preserve">315 1004 7900728140 313 </t>
  </si>
  <si>
    <t>Расходы на пособие на ребенка в соответствии с Законом Челябинской области "О пособии на ребенка"</t>
  </si>
  <si>
    <t xml:space="preserve">315 1004 7900728190 000 </t>
  </si>
  <si>
    <t xml:space="preserve">315 1004 7900728190 244 </t>
  </si>
  <si>
    <t xml:space="preserve">315 1004 7900728190 313 </t>
  </si>
  <si>
    <t>Расходы на ежемесячную денежную выплату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</si>
  <si>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 xml:space="preserve">315 1004 7900728220 000 </t>
  </si>
  <si>
    <t xml:space="preserve">315 1004 7900728220 244 </t>
  </si>
  <si>
    <t xml:space="preserve">315 1004 7900728220 313 </t>
  </si>
  <si>
    <t>Расходы на выплату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</si>
  <si>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 xml:space="preserve">315 1004 790P128180 000 </t>
  </si>
  <si>
    <t xml:space="preserve">315 1004 790P128180 244 </t>
  </si>
  <si>
    <t xml:space="preserve">315 1004 790P128180 313 </t>
  </si>
  <si>
    <t>Другие вопросы в области социальной политики</t>
  </si>
  <si>
    <t xml:space="preserve">315 1006 0000000000 000 </t>
  </si>
  <si>
    <t xml:space="preserve">315 1006 7900700000 000 </t>
  </si>
  <si>
    <t>Обеспечение деятельности и реализации полномочий органов местного самоуправления</t>
  </si>
  <si>
    <t xml:space="preserve">315 1006 7900702040 000 </t>
  </si>
  <si>
    <t xml:space="preserve">315 1006 7900702040 121 </t>
  </si>
  <si>
    <t xml:space="preserve">315 1006 7900702040 129 </t>
  </si>
  <si>
    <t>Расходы на приобретение технических средств реабилитации для пунктов проката в муниципальных учреждениях системы социальной защиты населения</t>
  </si>
  <si>
    <t xml:space="preserve">315 1006 7900708080 000 </t>
  </si>
  <si>
    <t xml:space="preserve">315 1006 7900708080 612 </t>
  </si>
  <si>
    <t>Расходы по приему, регистрации заявлений и документов, необходимых для предоставления дополнительных мер социальной поддержки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 и Украины, и формированию реестров для зачисления денежных средств на счета физических лиц, открытых в кредитных организациях</t>
  </si>
  <si>
    <t xml:space="preserve">315 1006 7900728060 000 </t>
  </si>
  <si>
    <t xml:space="preserve">315 1006 7900728060 242 </t>
  </si>
  <si>
    <t xml:space="preserve">315 1006 7900728060 244 </t>
  </si>
  <si>
    <t>Расходы на организацию работы органов управления социальной защиты населения муниципальных образований</t>
  </si>
  <si>
    <t xml:space="preserve">315 1006 7900728080 000 </t>
  </si>
  <si>
    <t xml:space="preserve">315 1006 7900728080 121 </t>
  </si>
  <si>
    <t xml:space="preserve">315 1006 7900728080 122 </t>
  </si>
  <si>
    <t xml:space="preserve">315 1006 7900728080 129 </t>
  </si>
  <si>
    <t xml:space="preserve">315 1006 7900728080 242 </t>
  </si>
  <si>
    <t xml:space="preserve">315 1006 7900728080 244 </t>
  </si>
  <si>
    <t xml:space="preserve">315 1006 7900728080 247 </t>
  </si>
  <si>
    <t xml:space="preserve">315 1006 7900728080 851 </t>
  </si>
  <si>
    <t>Расходы на организацию и осуществление деятельности по опеке и попечительству</t>
  </si>
  <si>
    <t xml:space="preserve">315 1006 7900728110 000 </t>
  </si>
  <si>
    <t xml:space="preserve">315 1006 7900728110 121 </t>
  </si>
  <si>
    <t xml:space="preserve">315 1006 7900728110 129 </t>
  </si>
  <si>
    <t xml:space="preserve">315 1006 7900728110 242 </t>
  </si>
  <si>
    <t xml:space="preserve">315 1006 7900728110 244 </t>
  </si>
  <si>
    <t xml:space="preserve">315 1006 7900728110 247 </t>
  </si>
  <si>
    <t xml:space="preserve">315 1006 7900728350 000 </t>
  </si>
  <si>
    <t xml:space="preserve">315 1006 7900728350 244 </t>
  </si>
  <si>
    <t xml:space="preserve">315 1006 7900728370 000 </t>
  </si>
  <si>
    <t xml:space="preserve">315 1006 7900728370 121 </t>
  </si>
  <si>
    <t xml:space="preserve">315 1006 7900728370 129 </t>
  </si>
  <si>
    <t xml:space="preserve">315 1006 7900728370 242 </t>
  </si>
  <si>
    <t xml:space="preserve">315 1006 7900728370 244 </t>
  </si>
  <si>
    <t xml:space="preserve">315 1006 7900728370 247 </t>
  </si>
  <si>
    <t>Расходы по назначению государственной социальной помощи отдельным категориям граждан, в том числе на основании социального контракта</t>
  </si>
  <si>
    <t xml:space="preserve">315 1006 7900728540 000 </t>
  </si>
  <si>
    <t xml:space="preserve">315 1006 7900728540 244 </t>
  </si>
  <si>
    <t>Расходы на реализацию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</si>
  <si>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 xml:space="preserve">315 1006 7900728670 000 </t>
  </si>
  <si>
    <t xml:space="preserve">315 1006 7900728670 244 </t>
  </si>
  <si>
    <t xml:space="preserve">315 1006 7900752500 000 </t>
  </si>
  <si>
    <t xml:space="preserve">315 1006 7900752500 242 </t>
  </si>
  <si>
    <t xml:space="preserve">315 1006 7900752500 244 </t>
  </si>
  <si>
    <t xml:space="preserve">315 1006 79007S8080 000 </t>
  </si>
  <si>
    <t xml:space="preserve">315 1006 79007S8080 121 </t>
  </si>
  <si>
    <t xml:space="preserve">315 1006 79007S8080 129 </t>
  </si>
  <si>
    <t>Расходы на приобретение средств криптографической защиты информации либо обновление установленных средств криптографической защиты информации в органах социальной защиты населения муниципальных образований Челябинской области</t>
  </si>
  <si>
    <t xml:space="preserve">315 1006 790D460050 000 </t>
  </si>
  <si>
    <t xml:space="preserve">315 1006 790D460050 242 </t>
  </si>
  <si>
    <t>Расходы на цифровую деятельность органов социальной защиты населения муниципальных образований Челябинской области</t>
  </si>
  <si>
    <t xml:space="preserve">315 1006 790D660180 000 </t>
  </si>
  <si>
    <t xml:space="preserve">315 1006 790D660180 242 </t>
  </si>
  <si>
    <t>Муниципальная программа "Поддержка социально ориентированных некоммерческих организаций Озерского городского округа"</t>
  </si>
  <si>
    <t xml:space="preserve">315 1006 7950200000 000 </t>
  </si>
  <si>
    <t xml:space="preserve">315 1006 7950201220 000 </t>
  </si>
  <si>
    <t>Субсидии на возмещение недополученных доходов и (или) возмещение фактически понесенных затрат</t>
  </si>
  <si>
    <t xml:space="preserve">315 1006 7950201220 631 </t>
  </si>
  <si>
    <t>Управление по делам гражданской обороны и чрезвычайным ситуациям администрации Озерского городского округа Челябинской области</t>
  </si>
  <si>
    <t xml:space="preserve">316 0000 0000000000 000 </t>
  </si>
  <si>
    <t>НАЦИОНАЛЬНАЯ БЕЗОПАСНОСТЬ И ПРАВООХРАНИТЕЛЬНАЯ ДЕЯТЕЛЬНОСТЬ</t>
  </si>
  <si>
    <t xml:space="preserve">316 0300 0000000000 000 </t>
  </si>
  <si>
    <t>Гражданская оборона</t>
  </si>
  <si>
    <t xml:space="preserve">316 0309 0000000000 000 </t>
  </si>
  <si>
    <t xml:space="preserve">316 0309 7900002040 000 </t>
  </si>
  <si>
    <t xml:space="preserve">316 0309 7900002040 121 </t>
  </si>
  <si>
    <t xml:space="preserve">316 0309 7900002040 129 </t>
  </si>
  <si>
    <t xml:space="preserve">316 0309 7900002040 242 </t>
  </si>
  <si>
    <t xml:space="preserve">316 0309 7900002040 244 </t>
  </si>
  <si>
    <t xml:space="preserve">316 0309 7900002040 247 </t>
  </si>
  <si>
    <t xml:space="preserve">316 0309 7900002040 851 </t>
  </si>
  <si>
    <t xml:space="preserve">316 0309 7900002040 852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</si>
  <si>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</si>
  <si>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316 0310 0000000000 000 </t>
  </si>
  <si>
    <t>Ведомственная целевая программа "Развитие и совершенствование системы обеспечения безопасности и защиты населения и территории Озерского городского округа от чрезвычайных ситуаций"</t>
  </si>
  <si>
    <t xml:space="preserve">316 0310 7900200000 000 </t>
  </si>
  <si>
    <t>Обеспечение деятельности казенного учреждения</t>
  </si>
  <si>
    <t xml:space="preserve">316 0310 7900202900 000 </t>
  </si>
  <si>
    <t xml:space="preserve">316 0310 7900202900 111 </t>
  </si>
  <si>
    <t xml:space="preserve">316 0310 7900202900 119 </t>
  </si>
  <si>
    <t xml:space="preserve">316 0310 7900202900 242 </t>
  </si>
  <si>
    <t xml:space="preserve">316 0310 7900202900 244 </t>
  </si>
  <si>
    <t xml:space="preserve">316 0310 7900202990 000 </t>
  </si>
  <si>
    <t xml:space="preserve">316 0310 7900202990 111 </t>
  </si>
  <si>
    <t xml:space="preserve">316 0310 7900202990 112 </t>
  </si>
  <si>
    <t xml:space="preserve">316 0310 7900202990 119 </t>
  </si>
  <si>
    <t xml:space="preserve">316 0310 7900202990 242 </t>
  </si>
  <si>
    <t xml:space="preserve">316 0310 7900202990 244 </t>
  </si>
  <si>
    <t xml:space="preserve">316 0310 7900202990 247 </t>
  </si>
  <si>
    <t xml:space="preserve">316 0310 7900202990 851 </t>
  </si>
  <si>
    <t xml:space="preserve">316 0310 7900202990 852 </t>
  </si>
  <si>
    <t>Расходы на организацию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</si>
  <si>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 xml:space="preserve">316 0310 7900246030 000 </t>
  </si>
  <si>
    <t xml:space="preserve">316 0310 7900246030 111 </t>
  </si>
  <si>
    <t xml:space="preserve">316 0310 7900246030 119 </t>
  </si>
  <si>
    <t>Муниципальная программа "Снижение рисков и смягчение последствий ситуаций природного и техногенного характера в Озерском городском округе"</t>
  </si>
  <si>
    <t xml:space="preserve">316 0310 7951200000 000 </t>
  </si>
  <si>
    <t xml:space="preserve">316 0310 7951203000 000 </t>
  </si>
  <si>
    <t xml:space="preserve">316 0310 7951203000 242 </t>
  </si>
  <si>
    <t xml:space="preserve">316 0310 7951300000 000 </t>
  </si>
  <si>
    <t xml:space="preserve">316 0310 7951302000 000 </t>
  </si>
  <si>
    <t xml:space="preserve">316 0310 7951302000 244 </t>
  </si>
  <si>
    <t>Управление архитектуры и градостроительства администрации Озерского городского округа Челябинской области</t>
  </si>
  <si>
    <t xml:space="preserve">317 0000 0000000000 000 </t>
  </si>
  <si>
    <t>НАЦИОНАЛЬНАЯ ЭКОНОМИКА</t>
  </si>
  <si>
    <t xml:space="preserve">317 0400 0000000000 000 </t>
  </si>
  <si>
    <t>Другие вопросы в области национальной экономики</t>
  </si>
  <si>
    <t xml:space="preserve">317 0412 0000000000 000 </t>
  </si>
  <si>
    <t xml:space="preserve">317 0412 7900002040 000 </t>
  </si>
  <si>
    <t xml:space="preserve">317 0412 7900002040 121 </t>
  </si>
  <si>
    <t xml:space="preserve">317 0412 7900002040 122 </t>
  </si>
  <si>
    <t xml:space="preserve">317 0412 7900002040 129 </t>
  </si>
  <si>
    <t xml:space="preserve">317 0412 7900002040 242 </t>
  </si>
  <si>
    <t xml:space="preserve">317 0412 7900002040 244 </t>
  </si>
  <si>
    <t xml:space="preserve">317 0412 7900002040 852 </t>
  </si>
  <si>
    <t>Муниципальная программа "Обеспечение градостроительной деятельности на территории Озерского городского округа"</t>
  </si>
  <si>
    <t xml:space="preserve">317 0412 7950500000 000 </t>
  </si>
  <si>
    <t xml:space="preserve">317 0412 7950500060 000 </t>
  </si>
  <si>
    <t xml:space="preserve">317 0412 7950500060 244 </t>
  </si>
  <si>
    <t>Администрация Озерского городского округа Челябинской области</t>
  </si>
  <si>
    <t xml:space="preserve">323 0000 0000000000 000 </t>
  </si>
  <si>
    <t xml:space="preserve">323 0100 0000000000 000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</si>
  <si>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</si>
  <si>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323 0102 0000000000 000 </t>
  </si>
  <si>
    <t xml:space="preserve">323 0102 7990000000 000 </t>
  </si>
  <si>
    <t>Обеспечение функционирования Главы муниципального образования</t>
  </si>
  <si>
    <t xml:space="preserve">323 0102 7990002030 000 </t>
  </si>
  <si>
    <t xml:space="preserve">323 0102 7990002030 121 </t>
  </si>
  <si>
    <t xml:space="preserve">323 0102 7990002030 129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</si>
  <si>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</si>
  <si>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323 0104 0000000000 000 </t>
  </si>
  <si>
    <t xml:space="preserve">323 0104 7990000000 000 </t>
  </si>
  <si>
    <t>Обеспечение функционирования органов местного самоуправления</t>
  </si>
  <si>
    <t xml:space="preserve">323 0104 7990002040 000 </t>
  </si>
  <si>
    <t xml:space="preserve">323 0104 7990002040 121 </t>
  </si>
  <si>
    <t xml:space="preserve">323 0104 7990002040 122 </t>
  </si>
  <si>
    <t xml:space="preserve">323 0104 7990002040 129 </t>
  </si>
  <si>
    <t xml:space="preserve">323 0104 7990002040 242 </t>
  </si>
  <si>
    <t xml:space="preserve">323 0104 7990002040 244 </t>
  </si>
  <si>
    <t xml:space="preserve">323 0104 7990002040 247 </t>
  </si>
  <si>
    <t>Исполнение судебных актов Российской Федерации и мировых соглашений по возмещению причиненного вреда</t>
  </si>
  <si>
    <t xml:space="preserve">323 0104 7990002040 831 </t>
  </si>
  <si>
    <t xml:space="preserve">323 0104 7990002040 851 </t>
  </si>
  <si>
    <t xml:space="preserve">323 0104 7990002040 852 </t>
  </si>
  <si>
    <t>Уплата иных платежей</t>
  </si>
  <si>
    <t xml:space="preserve">323 0104 7990002040 853 </t>
  </si>
  <si>
    <t>Судебная система</t>
  </si>
  <si>
    <t xml:space="preserve">323 0105 0000000000 000 </t>
  </si>
  <si>
    <t xml:space="preserve">323 0105 7990000000 000 </t>
  </si>
  <si>
    <t>Расходы на 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</si>
  <si>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323 0105 7990051200 000 </t>
  </si>
  <si>
    <t xml:space="preserve">323 0105 7990051200 244 </t>
  </si>
  <si>
    <t>Резервные фонды</t>
  </si>
  <si>
    <t xml:space="preserve">323 0111 0000000000 000 </t>
  </si>
  <si>
    <t xml:space="preserve">323 0111 7990000000 000 </t>
  </si>
  <si>
    <t>Резервные фонды местной администрации</t>
  </si>
  <si>
    <t xml:space="preserve">323 0111 7990007050 000 </t>
  </si>
  <si>
    <t>Резервные средства</t>
  </si>
  <si>
    <t xml:space="preserve">323 0111 7990007050 870 </t>
  </si>
  <si>
    <t>Другие общегосударственные вопросы</t>
  </si>
  <si>
    <t xml:space="preserve">323 0113 0000000000 000 </t>
  </si>
  <si>
    <t>Ведомственная целевая программа "Обеспечение деятельности Муниципального казенного учреждения "Муниципальный архив Озерского городского округа"</t>
  </si>
  <si>
    <t xml:space="preserve">323 0113 7900800000 000 </t>
  </si>
  <si>
    <t xml:space="preserve">323 0113 7900802990 000 </t>
  </si>
  <si>
    <t xml:space="preserve">323 0113 7900802990 111 </t>
  </si>
  <si>
    <t xml:space="preserve">323 0113 7900802990 119 </t>
  </si>
  <si>
    <t xml:space="preserve">323 0113 7900802990 242 </t>
  </si>
  <si>
    <t xml:space="preserve">323 0113 7900802990 244 </t>
  </si>
  <si>
    <t xml:space="preserve">323 0113 7900802990 247 </t>
  </si>
  <si>
    <t xml:space="preserve">323 0113 7900802990 851 </t>
  </si>
  <si>
    <t>Муниципальная программа "Профилактика преступлений и правонарушений на территории Озерского городского округа"</t>
  </si>
  <si>
    <t xml:space="preserve">323 0113 7952300000 000 </t>
  </si>
  <si>
    <t xml:space="preserve">323 0113 7952303130 000 </t>
  </si>
  <si>
    <t xml:space="preserve">323 0113 7952303130 244 </t>
  </si>
  <si>
    <t>Муниципальная программа "Противодействие коррупции в Озерском городском округе"</t>
  </si>
  <si>
    <t xml:space="preserve">323 0113 7952400000 000 </t>
  </si>
  <si>
    <t xml:space="preserve">323 0113 7952403140 000 </t>
  </si>
  <si>
    <t xml:space="preserve">323 0113 7952403140 244 </t>
  </si>
  <si>
    <t xml:space="preserve">323 0113 7990000000 000 </t>
  </si>
  <si>
    <t>Расходы на организацию работы комиссии по делам несовершеннолетних и защите их прав</t>
  </si>
  <si>
    <t xml:space="preserve">323 0113 7990003060 000 </t>
  </si>
  <si>
    <t xml:space="preserve">323 0113 7990003060 121 </t>
  </si>
  <si>
    <t xml:space="preserve">323 0113 7990003060 129 </t>
  </si>
  <si>
    <t>Расходы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</si>
  <si>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 xml:space="preserve">323 0113 7990099090 000 </t>
  </si>
  <si>
    <t xml:space="preserve">323 0113 7990099090 121 </t>
  </si>
  <si>
    <t xml:space="preserve">323 0113 7990099090 129 </t>
  </si>
  <si>
    <t>Реализация инициативных проектов</t>
  </si>
  <si>
    <t xml:space="preserve">323 0113 7990099600 000 </t>
  </si>
  <si>
    <t xml:space="preserve">323 0113 7990099600 244 </t>
  </si>
  <si>
    <t xml:space="preserve">323 0113 79900S9600 000 </t>
  </si>
  <si>
    <t xml:space="preserve">323 0113 79900S9600 244 </t>
  </si>
  <si>
    <t xml:space="preserve">323 0300 0000000000 000 </t>
  </si>
  <si>
    <t>Органы юстиции</t>
  </si>
  <si>
    <t xml:space="preserve">323 0304 0000000000 000 </t>
  </si>
  <si>
    <t xml:space="preserve">323 0304 7990000000 000 </t>
  </si>
  <si>
    <t>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</si>
  <si>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323 0304 7990059300 000 </t>
  </si>
  <si>
    <t xml:space="preserve">323 0304 7990059300 121 </t>
  </si>
  <si>
    <t xml:space="preserve">323 0304 7990059300 129 </t>
  </si>
  <si>
    <t xml:space="preserve">323 0304 7990059300 242 </t>
  </si>
  <si>
    <t xml:space="preserve">323 0304 7990059300 244 </t>
  </si>
  <si>
    <t xml:space="preserve">323 0304 7990059300 247 </t>
  </si>
  <si>
    <t xml:space="preserve">323 0400 0000000000 000 </t>
  </si>
  <si>
    <t>Общеэкономические вопросы</t>
  </si>
  <si>
    <t xml:space="preserve">323 0401 0000000000 000 </t>
  </si>
  <si>
    <t>Муниципальная программа "Улучшение условий и охраны труда на территории Озерского городского округа"</t>
  </si>
  <si>
    <t xml:space="preserve">323 0401 7951900000 000 </t>
  </si>
  <si>
    <t xml:space="preserve">323 0401 7951902990 000 </t>
  </si>
  <si>
    <t xml:space="preserve">323 0401 7951902990 244 </t>
  </si>
  <si>
    <t xml:space="preserve">323 0401 7990000000 000 </t>
  </si>
  <si>
    <t>Расходы на реализацию переданных полномочий в области охраны труда</t>
  </si>
  <si>
    <t xml:space="preserve">323 0401 7990067040 000 </t>
  </si>
  <si>
    <t xml:space="preserve">323 0401 7990067040 121 </t>
  </si>
  <si>
    <t xml:space="preserve">323 0401 7990067040 129 </t>
  </si>
  <si>
    <t xml:space="preserve">323 0401 7990067040 242 </t>
  </si>
  <si>
    <t xml:space="preserve">323 0401 7990067040 244 </t>
  </si>
  <si>
    <t xml:space="preserve">323 0412 0000000000 000 </t>
  </si>
  <si>
    <t>Муниципальная программа "Поддержка и развитие малого и среднего предпринимательства в монопрофильном муниципальном образовании Озерский городской округ"</t>
  </si>
  <si>
    <t xml:space="preserve">323 0412 7951500000 000 </t>
  </si>
  <si>
    <t xml:space="preserve">323 0412 7951505272 000 </t>
  </si>
  <si>
    <t xml:space="preserve">323 0412 7951505272 811 </t>
  </si>
  <si>
    <t>ОХРАНА ОКРУЖАЮЩЕЙ СРЕДЫ</t>
  </si>
  <si>
    <t xml:space="preserve">323 0600 0000000000 000 </t>
  </si>
  <si>
    <t>Другие вопросы в области охраны окружающей среды</t>
  </si>
  <si>
    <t xml:space="preserve">323 0605 0000000000 000 </t>
  </si>
  <si>
    <t>Муниципальная программа "Оздоровление экологической обстановки на территории Озерского городского округа"</t>
  </si>
  <si>
    <t xml:space="preserve">323 0605 7951400000 000 </t>
  </si>
  <si>
    <t>Ликвидация мест несанкционированного размещения отходов</t>
  </si>
  <si>
    <t xml:space="preserve">323 0605 7951401000 000 </t>
  </si>
  <si>
    <t xml:space="preserve">323 0605 7951401000 244 </t>
  </si>
  <si>
    <t>Осуществление мер по экологической реабилитации, восстановлению и улучшению экологического состояния водных объектов</t>
  </si>
  <si>
    <t xml:space="preserve">323 0605 7951402000 000 </t>
  </si>
  <si>
    <t xml:space="preserve">323 0605 7951402000 244 </t>
  </si>
  <si>
    <t xml:space="preserve">323 0700 0000000000 000 </t>
  </si>
  <si>
    <t>Профессиональная подготовка, переподготовка и повышение квалификации</t>
  </si>
  <si>
    <t xml:space="preserve">323 0705 0000000000 000 </t>
  </si>
  <si>
    <t>Муниципальная программа "Развитие муниципальной службы в Озерском городском округе Челябинской области"</t>
  </si>
  <si>
    <t xml:space="preserve">323 0705 7952000000 000 </t>
  </si>
  <si>
    <t xml:space="preserve">323 0705 7952005000 000 </t>
  </si>
  <si>
    <t xml:space="preserve">323 0705 7952005000 244 </t>
  </si>
  <si>
    <t xml:space="preserve">323 0800 0000000000 000 </t>
  </si>
  <si>
    <t xml:space="preserve">323 0804 0000000000 000 </t>
  </si>
  <si>
    <t xml:space="preserve">323 0804 7900800000 000 </t>
  </si>
  <si>
    <t>Расходы на комплектование, учет, использование и хранение архивных документов, отнесенных к государственной собственности Челябинской области</t>
  </si>
  <si>
    <t xml:space="preserve">323 0804 7900812010 000 </t>
  </si>
  <si>
    <t xml:space="preserve">323 0804 7900812010 242 </t>
  </si>
  <si>
    <t xml:space="preserve">323 0804 7900812010 244 </t>
  </si>
  <si>
    <t xml:space="preserve">323 1000 0000000000 000 </t>
  </si>
  <si>
    <t xml:space="preserve">323 1003 0000000000 000 </t>
  </si>
  <si>
    <t xml:space="preserve">323 1003 7990000000 000 </t>
  </si>
  <si>
    <t>Доплаты к пенсиям государственных служащих субъектов Российской Федерации и муниципальных служащих</t>
  </si>
  <si>
    <t xml:space="preserve">323 1003 7990091010 000 </t>
  </si>
  <si>
    <t>Иные пенсии, социальные доплаты к пенсиям</t>
  </si>
  <si>
    <t xml:space="preserve">323 1003 7990091010 312 </t>
  </si>
  <si>
    <t>СРЕДСТВА МАССОВОЙ ИНФОРМАЦИИ</t>
  </si>
  <si>
    <t xml:space="preserve">323 1200 0000000000 000 </t>
  </si>
  <si>
    <t>Периодическая печать и издательства</t>
  </si>
  <si>
    <t xml:space="preserve">323 1202 0000000000 000 </t>
  </si>
  <si>
    <t>Ведомственная целевая программа "Обеспечение деятельности муниципального бюджетного учреждения Озерского городского округа "Озерский вестник"</t>
  </si>
  <si>
    <t xml:space="preserve">323 1202 7901800000 000 </t>
  </si>
  <si>
    <t>Обеспечение населения средствами массовой информации</t>
  </si>
  <si>
    <t xml:space="preserve">323 1202 7901844100 000 </t>
  </si>
  <si>
    <t xml:space="preserve">323 1202 7901844100 611 </t>
  </si>
  <si>
    <t>Собрание депутатов Озерского городского округа</t>
  </si>
  <si>
    <t xml:space="preserve">324 0000 0000000000 000 </t>
  </si>
  <si>
    <t xml:space="preserve">324 0100 0000000000 000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</si>
  <si>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</si>
  <si>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324 0103 0000000000 000 </t>
  </si>
  <si>
    <t xml:space="preserve">324 0103 7990000000 000 </t>
  </si>
  <si>
    <t xml:space="preserve">324 0103 7990002040 000 </t>
  </si>
  <si>
    <t xml:space="preserve">324 0103 7990002040 121 </t>
  </si>
  <si>
    <t xml:space="preserve">324 0103 7990002040 122 </t>
  </si>
  <si>
    <t xml:space="preserve">324 0103 7990002040 123 </t>
  </si>
  <si>
    <t xml:space="preserve">324 0103 7990002040 129 </t>
  </si>
  <si>
    <t xml:space="preserve">324 0103 7990002040 242 </t>
  </si>
  <si>
    <t xml:space="preserve">324 0103 7990002040 244 </t>
  </si>
  <si>
    <t>Финансирование деятельности депутатов представительного органа муниципального образования</t>
  </si>
  <si>
    <t xml:space="preserve">324 0103 7990002120 000 </t>
  </si>
  <si>
    <t xml:space="preserve">324 0103 7990002120 121 </t>
  </si>
  <si>
    <t xml:space="preserve">324 0103 7990002120 129 </t>
  </si>
  <si>
    <t>Контрольно-счетная палата Озерского городского округа Челябинской области</t>
  </si>
  <si>
    <t xml:space="preserve">325 0000 0000000000 000 </t>
  </si>
  <si>
    <t xml:space="preserve">325 0100 0000000000 000 </t>
  </si>
  <si>
    <t xml:space="preserve">325 0106 0000000000 000 </t>
  </si>
  <si>
    <t xml:space="preserve">325 0106 7990000000 000 </t>
  </si>
  <si>
    <t xml:space="preserve">325 0106 7990002040 000 </t>
  </si>
  <si>
    <t xml:space="preserve">325 0106 7990002040 121 </t>
  </si>
  <si>
    <t xml:space="preserve">325 0106 7990002040 122 </t>
  </si>
  <si>
    <t xml:space="preserve">325 0106 7990002040 129 </t>
  </si>
  <si>
    <t xml:space="preserve">325 0106 7990002040 242 </t>
  </si>
  <si>
    <t xml:space="preserve">325 0106 7990002040 244 </t>
  </si>
  <si>
    <t>Обеспечение функционирования деятельности руководителя контрольно-счетной палаты муниципального образования и его заместителя</t>
  </si>
  <si>
    <t xml:space="preserve">325 0106 7990002250 000 </t>
  </si>
  <si>
    <t xml:space="preserve">325 0106 7990002250 121 </t>
  </si>
  <si>
    <t xml:space="preserve">325 0106 7990002250 129 </t>
  </si>
  <si>
    <t>Управление капитального строительства и благоустройства администрации Озерского городского округа Челябинской области</t>
  </si>
  <si>
    <t xml:space="preserve">328 0000 0000000000 000 </t>
  </si>
  <si>
    <t xml:space="preserve">328 0400 0000000000 000 </t>
  </si>
  <si>
    <t>Транспорт</t>
  </si>
  <si>
    <t xml:space="preserve">328 0408 0000000000 000 </t>
  </si>
  <si>
    <t>Ведомственная целевая программа "Основные направления развития дорожной деятельности и внешнего благоустройства на территории Озерского городского округа"</t>
  </si>
  <si>
    <t xml:space="preserve">328 0408 7900300000 000 </t>
  </si>
  <si>
    <t>Расходы на организацию регулярных перевозок пассажиров и багажа автомобильным транспортом по муниципальным маршрутам по регулируемым 
тарифам</t>
  </si>
  <si>
    <t xml:space="preserve">328 0408 7900306160 000 </t>
  </si>
  <si>
    <t xml:space="preserve">328 0408 7900306160 244 </t>
  </si>
  <si>
    <t>Создание условий для предоставления транспортных услуг населению и организация транспортного обслуживания населения в границах Озерского городского округа</t>
  </si>
  <si>
    <t xml:space="preserve">328 0408 7900360700 000 </t>
  </si>
  <si>
    <t xml:space="preserve">328 0408 7900360700 244 </t>
  </si>
  <si>
    <t>Организация регулярных перевозок пассажиров и багажа автомобильным транспортом по муниципальным маршрутам регулярных перевозок</t>
  </si>
  <si>
    <t xml:space="preserve">328 0408 79003S0160 000 </t>
  </si>
  <si>
    <t xml:space="preserve">328 0408 79003S0160 244 </t>
  </si>
  <si>
    <t>Дорожное хозяйство (дорожные фонды)</t>
  </si>
  <si>
    <t xml:space="preserve">328 0409 0000000000 000 </t>
  </si>
  <si>
    <t xml:space="preserve">328 0409 7900300000 000 </t>
  </si>
  <si>
    <t>Расходы на капитальный ремонт, ремонт и содержание автомобильных дорог общего пользования местного значения</t>
  </si>
  <si>
    <t xml:space="preserve">328 0409 7900306050 000 </t>
  </si>
  <si>
    <t xml:space="preserve">328 0409 7900306050 244 </t>
  </si>
  <si>
    <t>Обеспечение сохранности автомобильных дорог местного значения в границах Озерского городского округа, поддержание объектов улично-дорожной сети в нормативном состоянии</t>
  </si>
  <si>
    <t xml:space="preserve">328 0409 7900360200 000 </t>
  </si>
  <si>
    <t xml:space="preserve">328 0409 7900360200 244 </t>
  </si>
  <si>
    <t xml:space="preserve">328 0409 7900360200 247 </t>
  </si>
  <si>
    <t xml:space="preserve">328 0409 79003S6050 000 </t>
  </si>
  <si>
    <t xml:space="preserve">328 0409 79003S6050 244 </t>
  </si>
  <si>
    <t xml:space="preserve">328 0409 7950300000 000 </t>
  </si>
  <si>
    <t xml:space="preserve">328 0409 7950325010 000 </t>
  </si>
  <si>
    <t xml:space="preserve">328 0409 7950325010 244 </t>
  </si>
  <si>
    <t>Муниципальная программа "Благоустройство Озерского городского округа"</t>
  </si>
  <si>
    <t xml:space="preserve">328 0409 7951000000 000 </t>
  </si>
  <si>
    <t xml:space="preserve">328 0409 7951011010 000 </t>
  </si>
  <si>
    <t xml:space="preserve">328 0409 7951011010 244 </t>
  </si>
  <si>
    <t>Муниципальная программа "Повышение безопасности дорожного движения на территории Озерского городского округа"</t>
  </si>
  <si>
    <t xml:space="preserve">328 0409 7951100000 000 </t>
  </si>
  <si>
    <t xml:space="preserve">328 0409 7951119010 000 </t>
  </si>
  <si>
    <t xml:space="preserve">328 0409 7951119010 244 </t>
  </si>
  <si>
    <t>ЖИЛИЩНО-КОММУНАЛЬНОЕ ХОЗЯЙСТВО</t>
  </si>
  <si>
    <t xml:space="preserve">328 0500 0000000000 000 </t>
  </si>
  <si>
    <t>Благоустройство</t>
  </si>
  <si>
    <t xml:space="preserve">328 0503 0000000000 000 </t>
  </si>
  <si>
    <t xml:space="preserve">328 0503 7900300000 000 </t>
  </si>
  <si>
    <t>Организация благоустройства территории Озерского городского округа - содержание объектов наружного освещения территории Озерского городского округа, электроэнергия, расходуемая на наружное освещение</t>
  </si>
  <si>
    <t xml:space="preserve">328 0503 7900360100 000 </t>
  </si>
  <si>
    <t xml:space="preserve">328 0503 7900360100 244 </t>
  </si>
  <si>
    <t xml:space="preserve">328 0503 7900360100 247 </t>
  </si>
  <si>
    <t>Организация благоустройства территории Озерского городского округа - содержание скверов Озерского городского округа</t>
  </si>
  <si>
    <t xml:space="preserve">328 0503 7900360300 000 </t>
  </si>
  <si>
    <t xml:space="preserve">328 0503 7900360300 244 </t>
  </si>
  <si>
    <t>Содержание мест захоронения в границах Озерского городского округа</t>
  </si>
  <si>
    <t xml:space="preserve">328 0503 7900360400 000 </t>
  </si>
  <si>
    <t xml:space="preserve">328 0503 7900360400 244 </t>
  </si>
  <si>
    <t>Организация благоустройства территории Озерского городского округа - размещение и содержание малых архитектурных форма, акарицидная обработка территорий, содержание земельных участков, расположенных на землях общего пользования</t>
  </si>
  <si>
    <t xml:space="preserve">328 0503 7900360500 000 </t>
  </si>
  <si>
    <t xml:space="preserve">328 0503 7900360500 244 </t>
  </si>
  <si>
    <t>Организация обустройства мест массового отдыха населения в границах Озерского городского округа - оформление площадей и улиц Озерского городского округа</t>
  </si>
  <si>
    <t xml:space="preserve">328 0503 7900360540 000 </t>
  </si>
  <si>
    <t xml:space="preserve">328 0503 7900360540 244 </t>
  </si>
  <si>
    <t>Организация благоустройства территории Озерского городского округа - содержание и обслуживание мемориала "Вечный огонь"</t>
  </si>
  <si>
    <t xml:space="preserve">328 0503 7900360600 000 </t>
  </si>
  <si>
    <t xml:space="preserve">328 0503 7900360600 244 </t>
  </si>
  <si>
    <t xml:space="preserve">328 0503 7900360600 247 </t>
  </si>
  <si>
    <t xml:space="preserve">328 0503 7951000000 000 </t>
  </si>
  <si>
    <t xml:space="preserve">328 0503 7951011040 000 </t>
  </si>
  <si>
    <t xml:space="preserve">328 0503 7951011040 244 </t>
  </si>
  <si>
    <t>Оборудование системой водоотведения мест захоронения в границах Озерского городского округа, расположенных по адресам: Челябинская область, г. Озерск, ул. Березовая, 16, пос. Метлино, Озерский городской округ, Челябинская область</t>
  </si>
  <si>
    <t xml:space="preserve">328 0503 7951011100 000 </t>
  </si>
  <si>
    <t xml:space="preserve">328 0503 7951011100 244 </t>
  </si>
  <si>
    <t>Электроснабжение мест захоронения в границах Озерского городского округа, расположенных по адресам: Челябинская область, г. Озерск, ул. Березовая, 16, ул. Березовая, 5</t>
  </si>
  <si>
    <t xml:space="preserve">328 0503 7951011200 000 </t>
  </si>
  <si>
    <t xml:space="preserve">328 0503 7951011200 244 </t>
  </si>
  <si>
    <t>Обваловка мест захоронения в границах Озерского городского округа, расположенных по адресам: Челябинская область, г. Озерск, ул. Березовая, 16, ул. Березовая, 5, ул. Октябрьская, 42, пос. Метлино, Озерский городской округ, Челябинская область</t>
  </si>
  <si>
    <t xml:space="preserve">328 0503 7951011300 000 </t>
  </si>
  <si>
    <t xml:space="preserve">328 0503 7951011300 244 </t>
  </si>
  <si>
    <t>Организация мероприятий при осуществлении деятельности по обращению с животными без владельцев</t>
  </si>
  <si>
    <t xml:space="preserve">328 0503 7951061080 000 </t>
  </si>
  <si>
    <t xml:space="preserve">328 0503 7951061080 244 </t>
  </si>
  <si>
    <t xml:space="preserve">328 0503 7951400000 000 </t>
  </si>
  <si>
    <t>Озеленение</t>
  </si>
  <si>
    <t xml:space="preserve">328 0503 7951405000 000 </t>
  </si>
  <si>
    <t xml:space="preserve">328 0503 7951405000 244 </t>
  </si>
  <si>
    <t>Муниципальная программа "Капитальные вложения по строительству и реконструкции, проведение проектно-изыскательских работ и капитального ремонта объектов жилищно-коммунальной и социальной сферы Озерского городского округа"</t>
  </si>
  <si>
    <t xml:space="preserve">328 0503 7952200000 000 </t>
  </si>
  <si>
    <t>Модернизация, реконструкция, капитальный ремонт и строительство котельных, систем водоснабжения, включая центральные тепловые пункты, в том числе проектно-изыскательские работы, капитальный ремонт газовых систем</t>
  </si>
  <si>
    <t xml:space="preserve">328 0503 7952214060 000 </t>
  </si>
  <si>
    <t>Закупка товаров, работ, услуг в целях капитального ремонта государственного (муниципального) имущества</t>
  </si>
  <si>
    <t xml:space="preserve">328 0503 7952214060 243 </t>
  </si>
  <si>
    <t xml:space="preserve">328 0503 79522S4060 000 </t>
  </si>
  <si>
    <t xml:space="preserve">328 0503 79522S4060 243 </t>
  </si>
  <si>
    <t>Реализация программ формирования современной городской среды</t>
  </si>
  <si>
    <t xml:space="preserve">328 0503 795F255550 000 </t>
  </si>
  <si>
    <t xml:space="preserve">328 0503 795F255550 244 </t>
  </si>
  <si>
    <t>Расходы на обеспечение контейнерным сбором образующихся в жилом фонде твердых коммунальных отходов</t>
  </si>
  <si>
    <t xml:space="preserve">328 0503 795G243120 000 </t>
  </si>
  <si>
    <t xml:space="preserve">328 0503 795G243120 244 </t>
  </si>
  <si>
    <t xml:space="preserve">328 0503 795G2S3120 000 </t>
  </si>
  <si>
    <t xml:space="preserve">328 0503 795G2S3120 244 </t>
  </si>
  <si>
    <t>Другие вопросы в области жилищно-коммунального хозяйства</t>
  </si>
  <si>
    <t xml:space="preserve">328 0505 0000000000 000 </t>
  </si>
  <si>
    <t xml:space="preserve">328 0505 7900002040 000 </t>
  </si>
  <si>
    <t xml:space="preserve">328 0505 7900002040 121 </t>
  </si>
  <si>
    <t xml:space="preserve">328 0505 7900002040 122 </t>
  </si>
  <si>
    <t xml:space="preserve">328 0505 7900002040 129 </t>
  </si>
  <si>
    <t xml:space="preserve">328 0505 7900002040 242 </t>
  </si>
  <si>
    <t xml:space="preserve">328 0505 7900002040 244 </t>
  </si>
  <si>
    <t xml:space="preserve">328 0505 7900002040 247 </t>
  </si>
  <si>
    <t xml:space="preserve">328 0505 7900002040 851 </t>
  </si>
  <si>
    <t xml:space="preserve">328 0505 7900002040 852 </t>
  </si>
  <si>
    <t>Ведомственная целевая программа "Обеспечение деятельности Муниципального казенного учреждения "Управление капитального строительства Озерского городского округа"</t>
  </si>
  <si>
    <t xml:space="preserve">328 0505 7901000000 000 </t>
  </si>
  <si>
    <t xml:space="preserve">328 0505 7901002900 000 </t>
  </si>
  <si>
    <t xml:space="preserve">328 0505 7901002900 111 </t>
  </si>
  <si>
    <t xml:space="preserve">328 0505 7901002900 119 </t>
  </si>
  <si>
    <t xml:space="preserve">328 0505 7901002900 247 </t>
  </si>
  <si>
    <t xml:space="preserve">328 0505 7901002900 851 </t>
  </si>
  <si>
    <t xml:space="preserve">328 0505 7901002900 852 </t>
  </si>
  <si>
    <t xml:space="preserve">328 0505 7901002900 853 </t>
  </si>
  <si>
    <t xml:space="preserve">328 0505 7901002990 000 </t>
  </si>
  <si>
    <t xml:space="preserve">328 0505 7901002990 111 </t>
  </si>
  <si>
    <t xml:space="preserve">328 0505 7901002990 112 </t>
  </si>
  <si>
    <t xml:space="preserve">328 0505 7901002990 119 </t>
  </si>
  <si>
    <t xml:space="preserve">328 0505 7901002990 242 </t>
  </si>
  <si>
    <t xml:space="preserve">328 0505 7901002990 244 </t>
  </si>
  <si>
    <t xml:space="preserve">328 0505 7901002990 247 </t>
  </si>
  <si>
    <t xml:space="preserve">328 0505 7901002990 831 </t>
  </si>
  <si>
    <t xml:space="preserve">328 0505 7901002990 851 </t>
  </si>
  <si>
    <t xml:space="preserve">328 0505 7901002990 853 </t>
  </si>
  <si>
    <t>Муниципальная программа "Доступное комфортное жилье - гражданам России в Озерском городском округе"</t>
  </si>
  <si>
    <t xml:space="preserve">328 0505 7950600000 000 </t>
  </si>
  <si>
    <t>Переселение граждан из жилищного фонда, признанного непригодным для проживания</t>
  </si>
  <si>
    <t xml:space="preserve">328 0505 7950611000 000 </t>
  </si>
  <si>
    <t xml:space="preserve">328 0505 7950611000 244 </t>
  </si>
  <si>
    <t xml:space="preserve">328 0505 7951400000 000 </t>
  </si>
  <si>
    <t xml:space="preserve">328 0505 7951400090 000 </t>
  </si>
  <si>
    <t xml:space="preserve">328 0505 7951400090 244 </t>
  </si>
  <si>
    <t xml:space="preserve">328 0505 7952200000 000 </t>
  </si>
  <si>
    <t>Строительство ливневой канализации в районе дома № 4 мкр. Заозерный в г. Озерске Челябинской области</t>
  </si>
  <si>
    <t xml:space="preserve">328 0505 7952202600 000 </t>
  </si>
  <si>
    <t>Бюджетные инвестиции в объекты капитального строительства государственной (муниципальной) собственности</t>
  </si>
  <si>
    <t xml:space="preserve">328 0505 7952202600 414 </t>
  </si>
  <si>
    <t xml:space="preserve">328 0505 7952202800 000 </t>
  </si>
  <si>
    <t xml:space="preserve">328 0505 7952202800 243 </t>
  </si>
  <si>
    <t xml:space="preserve">328 0505 7952202900 000 </t>
  </si>
  <si>
    <t xml:space="preserve">328 0505 7952202900 243 </t>
  </si>
  <si>
    <t>Инициативный проект «Обновление детской игровой площадки между многоквартирными домами по ул. Дзержинского, д. 58 и д. 60, г. Озерск, Челябинская область»</t>
  </si>
  <si>
    <t xml:space="preserve">328 0505 7992400000 000 </t>
  </si>
  <si>
    <t xml:space="preserve">328 0505 7992400240 000 </t>
  </si>
  <si>
    <t xml:space="preserve">328 0505 7992400240 244 </t>
  </si>
  <si>
    <t xml:space="preserve">328 0505 7992499600 000 </t>
  </si>
  <si>
    <t xml:space="preserve">328 0505 7992499600 244 </t>
  </si>
  <si>
    <t xml:space="preserve">328 0505 79924S9600 000 </t>
  </si>
  <si>
    <t xml:space="preserve">328 0505 79924S9600 244 </t>
  </si>
  <si>
    <t>Инициативный проект «Устройство щебеночного покрытия грунтовой части ул. Белинского от места пересечения с ул. Тракторной до дома № 42 по ул. Белинского, протяженностью 198 метров, в п. Метлино, Озерский городской округ, Челябинская область»</t>
  </si>
  <si>
    <t xml:space="preserve">328 0505 7992500000 000 </t>
  </si>
  <si>
    <t xml:space="preserve">328 0505 7992500250 000 </t>
  </si>
  <si>
    <t xml:space="preserve">328 0505 7992500250 244 </t>
  </si>
  <si>
    <t xml:space="preserve">328 0505 7992599600 000 </t>
  </si>
  <si>
    <t xml:space="preserve">328 0505 7992599600 244 </t>
  </si>
  <si>
    <t xml:space="preserve">328 0505 79925S9600 000 </t>
  </si>
  <si>
    <t xml:space="preserve">328 0505 79925S9600 244 </t>
  </si>
  <si>
    <t xml:space="preserve">328 0600 0000000000 000 </t>
  </si>
  <si>
    <t xml:space="preserve">328 0605 0000000000 000 </t>
  </si>
  <si>
    <t xml:space="preserve">328 0605 7951400000 000 </t>
  </si>
  <si>
    <t xml:space="preserve">328 0605 7951401000 000 </t>
  </si>
  <si>
    <t xml:space="preserve">328 0605 7951401000 244 </t>
  </si>
  <si>
    <t xml:space="preserve">328 0800 0000000000 000 </t>
  </si>
  <si>
    <t xml:space="preserve">328 0801 0000000000 000 </t>
  </si>
  <si>
    <t>Муниципальная программа "Капитальный ремонт учреждений социальной сферы"</t>
  </si>
  <si>
    <t xml:space="preserve">328 0801 7950900000 000 </t>
  </si>
  <si>
    <t>Разработка проектно-сметной документации "Капитальный ремонт театра кукол МБУ ТК "Золотой петушок"</t>
  </si>
  <si>
    <t xml:space="preserve">328 0801 7950902030 000 </t>
  </si>
  <si>
    <t xml:space="preserve">328 0801 7950902030 243 </t>
  </si>
  <si>
    <t>Управление имущественных отношений администрации Озерского городского округа Челябинской области</t>
  </si>
  <si>
    <t xml:space="preserve">331 0000 0000000000 000 </t>
  </si>
  <si>
    <t xml:space="preserve">331 0100 0000000000 000 </t>
  </si>
  <si>
    <t xml:space="preserve">331 0113 0000000000 000 </t>
  </si>
  <si>
    <t xml:space="preserve">331 0113 7900002040 000 </t>
  </si>
  <si>
    <t xml:space="preserve">331 0113 7900002040 121 </t>
  </si>
  <si>
    <t xml:space="preserve">331 0113 7900002040 122 </t>
  </si>
  <si>
    <t xml:space="preserve">331 0113 7900002040 129 </t>
  </si>
  <si>
    <t xml:space="preserve">331 0113 7900002040 242 </t>
  </si>
  <si>
    <t xml:space="preserve">331 0113 7900002040 244 </t>
  </si>
  <si>
    <t xml:space="preserve">331 0113 7900002040 247 </t>
  </si>
  <si>
    <t xml:space="preserve">331 0113 7900002040 851 </t>
  </si>
  <si>
    <t xml:space="preserve">331 0113 7900002040 852 </t>
  </si>
  <si>
    <t>Ведомственная целевая программа "Обеспечение реализации государственной политики в области приватизации и управления государственной и муниципальной собственностью"</t>
  </si>
  <si>
    <t xml:space="preserve">331 0113 7901409000 000 </t>
  </si>
  <si>
    <t xml:space="preserve">331 0113 7901409000 244 </t>
  </si>
  <si>
    <t xml:space="preserve">331 0113 7901409000 247 </t>
  </si>
  <si>
    <t xml:space="preserve">331 0113 7901409000 811 </t>
  </si>
  <si>
    <t xml:space="preserve">331 0113 7901409000 852 </t>
  </si>
  <si>
    <t xml:space="preserve">331 0400 0000000000 000 </t>
  </si>
  <si>
    <t xml:space="preserve">331 0401 0000000000 000 </t>
  </si>
  <si>
    <t>Ведомственная целевая программа "Обеспечение деятельности муниципального бюджетного учреждения Озерского городского округа "Озерский инновационный центр - бизнес-инкубатор"</t>
  </si>
  <si>
    <t xml:space="preserve">331 0401 7901200000 000 </t>
  </si>
  <si>
    <t>Обеспечение деятельности муниципального бюджетного учреждения</t>
  </si>
  <si>
    <t xml:space="preserve">331 0401 7901209810 000 </t>
  </si>
  <si>
    <t xml:space="preserve">331 0401 7901209810 611 </t>
  </si>
  <si>
    <t>Лесное хозяйство</t>
  </si>
  <si>
    <t xml:space="preserve">331 0407 0000000000 000 </t>
  </si>
  <si>
    <t>Ведомственная целевая программа "Обеспечение деятельности Муниципального казенного учреждения "Озерское лесничество"</t>
  </si>
  <si>
    <t xml:space="preserve">331 0407 7901100000 000 </t>
  </si>
  <si>
    <t xml:space="preserve">331 0407 7901101990 000 </t>
  </si>
  <si>
    <t xml:space="preserve">331 0407 7901101990 111 </t>
  </si>
  <si>
    <t xml:space="preserve">331 0407 7901101990 119 </t>
  </si>
  <si>
    <t xml:space="preserve">331 0407 7901101990 242 </t>
  </si>
  <si>
    <t xml:space="preserve">331 0407 7901101990 244 </t>
  </si>
  <si>
    <t xml:space="preserve">331 0407 7901101990 247 </t>
  </si>
  <si>
    <t xml:space="preserve">331 0407 7901101990 851 </t>
  </si>
  <si>
    <t xml:space="preserve">331 0407 7901101990 852 </t>
  </si>
  <si>
    <t xml:space="preserve">331 0407 7901101990 853 </t>
  </si>
  <si>
    <t xml:space="preserve">331 0407 7951400000 000 </t>
  </si>
  <si>
    <t>Осуществление мероприятий по лесовосстановлению и лесоразведению</t>
  </si>
  <si>
    <t xml:space="preserve">331 0407 7951403000 000 </t>
  </si>
  <si>
    <t xml:space="preserve">331 0407 7951403000 244 </t>
  </si>
  <si>
    <t>Мероприятия по осуществлению на землях лесного фонда охраны лесов (в том числе осуществление мер пожарной безопасности и тушения лесных пожаров, за исключением выполнения взрывных работ в целях локализации и ликвидации лесных пожаров и осуществления мероприятий по искусственному вызыванию осадков в целях тушения лесных пожаров), защиты лесов, воспроизводства лесов, лесоразведения</t>
  </si>
  <si>
    <t xml:space="preserve">331 0407 7951404000 000 </t>
  </si>
  <si>
    <t xml:space="preserve">331 0407 7951404000 244 </t>
  </si>
  <si>
    <t xml:space="preserve">331 0412 0000000000 000 </t>
  </si>
  <si>
    <t>Муниципальная программа "Разграничение государственной собственности на землю и обустройство земель"</t>
  </si>
  <si>
    <t xml:space="preserve">331 0412 7950400000 000 </t>
  </si>
  <si>
    <t xml:space="preserve">331 0412 7950440030 000 </t>
  </si>
  <si>
    <t xml:space="preserve">331 0412 7950440030 244 </t>
  </si>
  <si>
    <t xml:space="preserve">331 0412 79504S1060 000 </t>
  </si>
  <si>
    <t xml:space="preserve">331 0412 79504S1060 631 </t>
  </si>
  <si>
    <t xml:space="preserve">331 0500 0000000000 000 </t>
  </si>
  <si>
    <t>Жилищное хозяйство</t>
  </si>
  <si>
    <t xml:space="preserve">331 0501 0000000000 000 </t>
  </si>
  <si>
    <t xml:space="preserve">331 0501 7950600000 000 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</si>
  <si>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</si>
  <si>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 xml:space="preserve">331 0501 79506S4070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</si>
  <si>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</si>
  <si>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331 0501 79506S4070 412 </t>
  </si>
  <si>
    <t xml:space="preserve">331 1000 0000000000 000 </t>
  </si>
  <si>
    <t xml:space="preserve">331 1004 0000000000 000 </t>
  </si>
  <si>
    <t>Ведомственная целевая программа "Приобретение жилых помещений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 в Озерском городском округе Челябинской области"</t>
  </si>
  <si>
    <t xml:space="preserve">331 1004 7901600000 000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</si>
  <si>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</si>
  <si>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331 1004 7901628130 000 </t>
  </si>
  <si>
    <t xml:space="preserve">331 1004 7901628130 412 </t>
  </si>
  <si>
    <t xml:space="preserve">331 1006 0000000000 000 </t>
  </si>
  <si>
    <t xml:space="preserve">331 1006 7990300300 000 </t>
  </si>
  <si>
    <t xml:space="preserve">331 1006 7990300300 244 </t>
  </si>
  <si>
    <t xml:space="preserve">331 1006 7990399600 000 </t>
  </si>
  <si>
    <t xml:space="preserve">331 1006 7990399600 244 </t>
  </si>
  <si>
    <t xml:space="preserve">331 1006 79903S9600 000 </t>
  </si>
  <si>
    <t xml:space="preserve">331 1006 79903S9600 244 </t>
  </si>
  <si>
    <t>Управление жилищно-коммунального хозяйства администрации Озерского городского округа</t>
  </si>
  <si>
    <t xml:space="preserve">340 0000 0000000000 000 </t>
  </si>
  <si>
    <t xml:space="preserve">340 0500 0000000000 000 </t>
  </si>
  <si>
    <t xml:space="preserve">340 0501 0000000000 000 </t>
  </si>
  <si>
    <t>Ведомственная целевая программа "Обеспечение реализации мероприятий в области жилищного хозяйства"</t>
  </si>
  <si>
    <t xml:space="preserve">340 0501 7901500000 000 </t>
  </si>
  <si>
    <t xml:space="preserve">340 0501 7901503530 000 </t>
  </si>
  <si>
    <t>Уплата взносов на капитальный ремонт общего имущества в многоквартирных домах, жилые и нежилые помещения в которых находятся в собственности муниципального образования</t>
  </si>
  <si>
    <t xml:space="preserve">340 0501 7901503531 000 </t>
  </si>
  <si>
    <t xml:space="preserve">340 0501 7901503531 244 </t>
  </si>
  <si>
    <t>Иные мероприятия в области жилищного хозяйства</t>
  </si>
  <si>
    <t xml:space="preserve">340 0501 7901503532 000 </t>
  </si>
  <si>
    <t xml:space="preserve">340 0501 7901503532 244 </t>
  </si>
  <si>
    <t>Муниципальная программа "Энергосбережение и повышение энергетической эффективности Озерского городского округа Челябинской области"</t>
  </si>
  <si>
    <t xml:space="preserve">340 0501 7952100000 000 </t>
  </si>
  <si>
    <t xml:space="preserve">340 0501 7952172020 000 </t>
  </si>
  <si>
    <t xml:space="preserve">340 0501 7952172020 612 </t>
  </si>
  <si>
    <t>Коммунальное хозяйство</t>
  </si>
  <si>
    <t xml:space="preserve">340 0502 0000000000 000 </t>
  </si>
  <si>
    <t xml:space="preserve">340 0502 7901500000 000 </t>
  </si>
  <si>
    <t xml:space="preserve">340 0502 7901503530 000 </t>
  </si>
  <si>
    <t>Оказание услуг по оперативному и техническому обслуживанию электросетевого хозяйства напряжением 0,4-35-110 кВ посселок Метлино, город Озерск</t>
  </si>
  <si>
    <t xml:space="preserve">340 0502 7901503538 000 </t>
  </si>
  <si>
    <t xml:space="preserve">340 0502 7901503538 244 </t>
  </si>
  <si>
    <t xml:space="preserve">340 0503 0000000000 000 </t>
  </si>
  <si>
    <t xml:space="preserve">340 0503 7950300000 000 </t>
  </si>
  <si>
    <t xml:space="preserve">340 0503 7950325010 000 </t>
  </si>
  <si>
    <t xml:space="preserve">340 0503 7950325010 244 </t>
  </si>
  <si>
    <t xml:space="preserve">340 0503 7951100000 000 </t>
  </si>
  <si>
    <t xml:space="preserve">340 0503 7951119000 000 </t>
  </si>
  <si>
    <t xml:space="preserve">340 0503 7951119000 612 </t>
  </si>
  <si>
    <t xml:space="preserve">340 0503 795F255550 000 </t>
  </si>
  <si>
    <t xml:space="preserve">340 0503 795F255550 811 </t>
  </si>
  <si>
    <t>Реализация плана природоохранных мероприятий</t>
  </si>
  <si>
    <t xml:space="preserve">340 0503 7990400000 000 </t>
  </si>
  <si>
    <t xml:space="preserve">340 0503 7990400400 000 </t>
  </si>
  <si>
    <t xml:space="preserve">340 0503 7990400400 244 </t>
  </si>
  <si>
    <t xml:space="preserve">340 0503 7990499600 000 </t>
  </si>
  <si>
    <t xml:space="preserve">340 0503 7990499600 244 </t>
  </si>
  <si>
    <t xml:space="preserve">340 0503 79904S9600 000 </t>
  </si>
  <si>
    <t xml:space="preserve">340 0503 79904S9600 244 </t>
  </si>
  <si>
    <t xml:space="preserve">340 0503 7990500500 000 </t>
  </si>
  <si>
    <t xml:space="preserve">340 0503 7990500500 244 </t>
  </si>
  <si>
    <t xml:space="preserve">340 0503 7990599600 000 </t>
  </si>
  <si>
    <t xml:space="preserve">340 0503 7990599600 244 </t>
  </si>
  <si>
    <t xml:space="preserve">340 0503 79905S9600 000 </t>
  </si>
  <si>
    <t xml:space="preserve">340 0503 79905S9600 244 </t>
  </si>
  <si>
    <t xml:space="preserve">340 0505 0000000000 000 </t>
  </si>
  <si>
    <t xml:space="preserve">340 0505 7900002040 000 </t>
  </si>
  <si>
    <t xml:space="preserve">340 0505 7900002040 121 </t>
  </si>
  <si>
    <t xml:space="preserve">340 0505 7900002040 129 </t>
  </si>
  <si>
    <t xml:space="preserve">340 0505 7900002040 242 </t>
  </si>
  <si>
    <t xml:space="preserve">340 0505 7900002040 244 </t>
  </si>
  <si>
    <t xml:space="preserve">340 0505 7900002040 852 </t>
  </si>
  <si>
    <t>Ведомственная целевая программа "Обеспечение деятельности Муниципального учреждения "Социальная сфера" Озерского городского округа"</t>
  </si>
  <si>
    <t xml:space="preserve">340 0505 7900900000 000 </t>
  </si>
  <si>
    <t xml:space="preserve">340 0505 7900909810 000 </t>
  </si>
  <si>
    <t xml:space="preserve">340 0505 7900909810 611 </t>
  </si>
  <si>
    <t xml:space="preserve">340 0505 7950700000 000 </t>
  </si>
  <si>
    <t xml:space="preserve">340 0505 7950772010 000 </t>
  </si>
  <si>
    <t xml:space="preserve">340 0505 7950772010 612 </t>
  </si>
  <si>
    <t xml:space="preserve">340 0505 7950900000 000 </t>
  </si>
  <si>
    <t xml:space="preserve">340 0505 7950902020 000 </t>
  </si>
  <si>
    <t xml:space="preserve">340 0505 7950902020 612 </t>
  </si>
  <si>
    <t xml:space="preserve">340 0505 7951300000 000 </t>
  </si>
  <si>
    <t xml:space="preserve">340 0505 7951302000 000 </t>
  </si>
  <si>
    <t xml:space="preserve">340 0505 7951302000 612 </t>
  </si>
  <si>
    <t xml:space="preserve">340 0505 7990000000 000 </t>
  </si>
  <si>
    <t>Расходы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</si>
  <si>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 xml:space="preserve">340 0505 7990099120 000 </t>
  </si>
  <si>
    <t xml:space="preserve">340 0505 7990099120 121 </t>
  </si>
  <si>
    <t xml:space="preserve">340 0505 7990099120 129 </t>
  </si>
  <si>
    <t xml:space="preserve">340 0505 7990099120 244 </t>
  </si>
  <si>
    <t xml:space="preserve">340 1000 0000000000 000 </t>
  </si>
  <si>
    <t xml:space="preserve">340 1004 0000000000 000 </t>
  </si>
  <si>
    <t xml:space="preserve">340 1004 7950600000 000 </t>
  </si>
  <si>
    <t>Предоставление молодым семьям - участникам подпрограммы социальных выплат на приобретение (строительство) жилья</t>
  </si>
  <si>
    <t xml:space="preserve">340 1004 79506L4970 000 </t>
  </si>
  <si>
    <t>Субсидии гражданам на приобретение жилья</t>
  </si>
  <si>
    <t xml:space="preserve">340 1004 79506L4970 322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</si>
  <si>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</si>
  <si>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</si>
  <si>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</si>
  <si>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</si>
  <si>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</si>
  <si>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</si>
  <si>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</si>
  <si>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</si>
  <si>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</si>
  <si>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</si>
  <si>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</si>
  <si>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710</t>
  </si>
  <si>
    <t>720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</si>
  <si>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</si>
  <si>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</si>
  <si>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</si>
  <si>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</si>
  <si>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</si>
  <si>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</si>
  <si>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</si>
  <si>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</si>
  <si>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</si>
  <si>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</si>
  <si>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</si>
  <si>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</si>
  <si>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</si>
  <si>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Доходы/PERIOD</t>
  </si>
  <si>
    <t xml:space="preserve">                    3. Источники финансирования дефицитов бюджетов</t>
  </si>
  <si>
    <t>кредиты кредитных организаций в валюте Российской Федерации</t>
  </si>
  <si>
    <t>000 01020000000000000</t>
  </si>
  <si>
    <t>получение кредитов от кредитных организаций в валюте Российской Федерации</t>
  </si>
  <si>
    <t>000 01020000000000700</t>
  </si>
  <si>
    <t>получение кредитов от кредитных организаций бюджетами городских округов в валюте Российской Федерации</t>
  </si>
  <si>
    <t>000 01020000040000710</t>
  </si>
  <si>
    <t>погашение кредитов, предоставленных кредитными организациями в валюте Российской Федерации</t>
  </si>
  <si>
    <t>000 01020000000000800</t>
  </si>
  <si>
    <t>погашение бюджетами городских округов кредитов от кредитных организаций в валюте Российской Федерации</t>
  </si>
  <si>
    <t>000 01020000040000810</t>
  </si>
  <si>
    <t>Бюджетные кредиты из других бюджетов бюджетной системы Российской Федерации</t>
  </si>
  <si>
    <t xml:space="preserve"> 000 0103000000 0000 000</t>
  </si>
  <si>
    <t>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</si>
  <si>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</si>
  <si>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</si>
  <si>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</si>
  <si>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000 0103010004 0000 710</t>
  </si>
  <si>
    <t>Погашение бюджетных кредитов из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</si>
  <si>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</si>
  <si>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000 0103010004 0000 810</t>
  </si>
  <si>
    <t>000 01060000000000000</t>
  </si>
  <si>
    <t>0,00</t>
  </si>
  <si>
    <t>прочие бюджетные кредиты (ссуды), предоставленные внутри страны</t>
  </si>
  <si>
    <t>000 01060800000000000</t>
  </si>
  <si>
    <t>возврат прочих бюджетных кредитов (ссуд), предоставленных внутри страны</t>
  </si>
  <si>
    <t>000 01060800000000600</t>
  </si>
  <si>
    <t>возврат прочих бюджетных кредитов (ссуд), предоставленных  бюджетами городских округов внутри страны</t>
  </si>
  <si>
    <t>000 01060800040000640</t>
  </si>
  <si>
    <t>000 01061000000000000</t>
  </si>
  <si>
    <t>000 01061002000000500</t>
  </si>
  <si>
    <t>000 01061002040000550</t>
  </si>
  <si>
    <t>000 01050000000000000</t>
  </si>
  <si>
    <t xml:space="preserve">увеличение остатков средств,всего </t>
  </si>
  <si>
    <t>000 01050000000000500</t>
  </si>
  <si>
    <t>х</t>
  </si>
  <si>
    <t>000 01050200000000500</t>
  </si>
  <si>
    <t>000 01050201000000510</t>
  </si>
  <si>
    <t>000 01050201040000510</t>
  </si>
  <si>
    <t>уменьшение остатков средств,всего</t>
  </si>
  <si>
    <t>000 01050000000000600</t>
  </si>
  <si>
    <t>000 01050200000000600</t>
  </si>
  <si>
    <t>000 01050201000000610</t>
  </si>
  <si>
    <t>000 01050201040000610</t>
  </si>
  <si>
    <t>Руководитель</t>
  </si>
  <si>
    <t>Е.Б. Соловьева</t>
  </si>
  <si>
    <t>(подпись)</t>
  </si>
  <si>
    <t>(расшифровка подписи)</t>
  </si>
  <si>
    <t>Руководитель финансово-</t>
  </si>
  <si>
    <t>Н.В. Кабатова</t>
  </si>
  <si>
    <t>экономической службы</t>
  </si>
  <si>
    <t>Главный бухгалтер</t>
  </si>
  <si>
    <t>Е.П. Мехова</t>
  </si>
  <si>
    <t>"10" марта  2023  г.</t>
  </si>
  <si>
    <t>000 10100000000000000</t>
  </si>
  <si>
    <t>000 10102000010000110</t>
  </si>
  <si>
    <t>000 10500000000000000</t>
  </si>
  <si>
    <t>000 10501000000000110</t>
  </si>
  <si>
    <t>000 10501010010000110</t>
  </si>
  <si>
    <t>000 10501020010000110</t>
  </si>
  <si>
    <t>000 10502000020000110</t>
  </si>
  <si>
    <t>000 10503000010000110</t>
  </si>
  <si>
    <t>000 10504000020000110</t>
  </si>
  <si>
    <t>000 10600000000000000</t>
  </si>
  <si>
    <t>000 10601000000000110</t>
  </si>
  <si>
    <t>000 10606000000000110</t>
  </si>
  <si>
    <t>000 10606030000000110</t>
  </si>
  <si>
    <t>000 10606040000000110</t>
  </si>
  <si>
    <t>000 10803000010000110</t>
  </si>
  <si>
    <t>000 10807170010000110</t>
  </si>
  <si>
    <t>000 10900000000000000</t>
  </si>
  <si>
    <t>000 10904000000000110</t>
  </si>
  <si>
    <t>000 10904050000000110</t>
  </si>
  <si>
    <t>000 10907000000000110</t>
  </si>
  <si>
    <t>000 10907030000000110</t>
  </si>
  <si>
    <t>000 10907050000000110</t>
  </si>
  <si>
    <t>000 11105010000000120</t>
  </si>
  <si>
    <t>000 11105020000000120</t>
  </si>
  <si>
    <t>000 11105030000000120</t>
  </si>
  <si>
    <t>000 11105300000000120</t>
  </si>
  <si>
    <t>000 11105320000000120</t>
  </si>
  <si>
    <t>000 11107000000000120</t>
  </si>
  <si>
    <t>000 11200000000000000</t>
  </si>
  <si>
    <t>000 11201000010000120</t>
  </si>
  <si>
    <t>000 11201040010000120</t>
  </si>
  <si>
    <t>000 11302060000000130</t>
  </si>
  <si>
    <t>000 11400000000000000</t>
  </si>
  <si>
    <t>000 11413000000000000</t>
  </si>
  <si>
    <t>000 11601070010000140</t>
  </si>
  <si>
    <t>000 11601080010000140</t>
  </si>
  <si>
    <t>000 11601140010000140</t>
  </si>
  <si>
    <t>000 11601150010000140</t>
  </si>
  <si>
    <t>000 11601190010000140</t>
  </si>
  <si>
    <t>000 11610030040000140</t>
  </si>
  <si>
    <t>000 11705000000000180</t>
  </si>
  <si>
    <t>000 20210000000000150</t>
  </si>
  <si>
    <t>000 20215001000000150</t>
  </si>
  <si>
    <t>000 20215001040000150</t>
  </si>
  <si>
    <t>000 20215002000000150</t>
  </si>
  <si>
    <t>000 20215002040000150</t>
  </si>
  <si>
    <t>000 20215009000000150</t>
  </si>
  <si>
    <t>000 20215009040000150</t>
  </si>
  <si>
    <t>000 20215010000000150</t>
  </si>
  <si>
    <t>000 20215010040000150</t>
  </si>
  <si>
    <t>000 20219999000000150</t>
  </si>
  <si>
    <t>000 20220041040000150</t>
  </si>
  <si>
    <t>000 20225243040000150</t>
  </si>
  <si>
    <t>000 20225304000000150</t>
  </si>
  <si>
    <t>000 20225304040000150</t>
  </si>
  <si>
    <t>000 20225466040000150</t>
  </si>
  <si>
    <t>000 20225497040000150</t>
  </si>
  <si>
    <t>000 20225517040000150</t>
  </si>
  <si>
    <t>000 20225555040000150</t>
  </si>
  <si>
    <t>000 20225750040000150</t>
  </si>
  <si>
    <t>000 20230013000000150</t>
  </si>
  <si>
    <t>000 20230013040000150</t>
  </si>
  <si>
    <t>000 20230022000000150</t>
  </si>
  <si>
    <t>000 20230022040000150</t>
  </si>
  <si>
    <t>000 20230027000000150</t>
  </si>
  <si>
    <t>000 20230027040000150</t>
  </si>
  <si>
    <t>000 20230029000000150</t>
  </si>
  <si>
    <t>000 20230029040000150</t>
  </si>
  <si>
    <t>000 20235082040000150</t>
  </si>
  <si>
    <t>000 20235120040000150</t>
  </si>
  <si>
    <t>000 20235220000000150</t>
  </si>
  <si>
    <t>000 20235220040000150</t>
  </si>
  <si>
    <t>000 20235250000000150</t>
  </si>
  <si>
    <t>000 20235250040000150</t>
  </si>
  <si>
    <t>000 20235930000000150</t>
  </si>
  <si>
    <t>000 20235930040000150</t>
  </si>
  <si>
    <t>000 20239999040000150</t>
  </si>
  <si>
    <t>000 20245303000000150</t>
  </si>
  <si>
    <t>000 20245303040000150</t>
  </si>
  <si>
    <t>312 21804010040000150</t>
  </si>
  <si>
    <t>000 21800000000000000</t>
  </si>
  <si>
    <t>000 21800000000000150</t>
  </si>
  <si>
    <t>000 21800000040000150</t>
  </si>
  <si>
    <t>000 21804000040000150</t>
  </si>
  <si>
    <t>000 21900000000000000</t>
  </si>
  <si>
    <t>000 21900000040000150</t>
  </si>
  <si>
    <t>000 20245179040000150</t>
  </si>
  <si>
    <t>75743000</t>
  </si>
  <si>
    <t>Периодичность: месячная,квартальная,годовая</t>
  </si>
  <si>
    <t>на 01 марта 2023 г.</t>
  </si>
  <si>
    <t>182 10501050010000110</t>
  </si>
  <si>
    <t xml:space="preserve">источники внутреннего финансирования 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</si>
  <si>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</si>
  <si>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</si>
  <si>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</si>
  <si>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</si>
  <si>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Увеличение финансовых активов в собственности городских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</t>
  </si>
  <si>
    <t>000 01061002040001550</t>
  </si>
  <si>
    <t>Увеличение финансовых активов в собственности городских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</t>
  </si>
  <si>
    <t>000 01061002040002550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</si>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</sst>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00000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27" fillId="0" borderId="1">
      <alignment horizontal="center"/>
      <protection/>
    </xf>
    <xf numFmtId="0" fontId="27" fillId="0" borderId="2">
      <alignment horizontal="left" wrapText="1" indent="2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" fontId="2" fillId="0" borderId="15" xfId="0" applyNumberFormat="1" applyFont="1" applyBorder="1" applyAlignment="1" applyProtection="1">
      <alignment horizontal="right"/>
      <protection/>
    </xf>
    <xf numFmtId="0" fontId="1" fillId="0" borderId="23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right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49" fontId="1" fillId="0" borderId="28" xfId="0" applyNumberFormat="1" applyFont="1" applyBorder="1" applyAlignment="1" applyProtection="1">
      <alignment horizontal="left" wrapText="1"/>
      <protection/>
    </xf>
    <xf numFmtId="49" fontId="1" fillId="0" borderId="29" xfId="0" applyNumberFormat="1" applyFont="1" applyBorder="1" applyAlignment="1" applyProtection="1">
      <alignment horizontal="center" wrapText="1"/>
      <protection/>
    </xf>
    <xf numFmtId="49" fontId="1" fillId="0" borderId="30" xfId="0" applyNumberFormat="1" applyFont="1" applyBorder="1" applyAlignment="1" applyProtection="1">
      <alignment horizontal="center"/>
      <protection/>
    </xf>
    <xf numFmtId="4" fontId="1" fillId="0" borderId="31" xfId="0" applyNumberFormat="1" applyFont="1" applyBorder="1" applyAlignment="1" applyProtection="1">
      <alignment horizontal="right"/>
      <protection/>
    </xf>
    <xf numFmtId="4" fontId="1" fillId="0" borderId="30" xfId="0" applyNumberFormat="1" applyFont="1" applyBorder="1" applyAlignment="1" applyProtection="1">
      <alignment horizontal="right"/>
      <protection/>
    </xf>
    <xf numFmtId="4" fontId="1" fillId="0" borderId="32" xfId="0" applyNumberFormat="1" applyFont="1" applyBorder="1" applyAlignment="1" applyProtection="1">
      <alignment horizontal="right"/>
      <protection/>
    </xf>
    <xf numFmtId="173" fontId="1" fillId="0" borderId="28" xfId="0" applyNumberFormat="1" applyFont="1" applyBorder="1" applyAlignment="1" applyProtection="1">
      <alignment horizontal="left" wrapText="1"/>
      <protection/>
    </xf>
    <xf numFmtId="0" fontId="1" fillId="0" borderId="33" xfId="0" applyFont="1" applyBorder="1" applyAlignment="1" applyProtection="1">
      <alignment/>
      <protection/>
    </xf>
    <xf numFmtId="0" fontId="1" fillId="0" borderId="34" xfId="0" applyFont="1" applyBorder="1" applyAlignment="1" applyProtection="1">
      <alignment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right"/>
      <protection/>
    </xf>
    <xf numFmtId="49" fontId="1" fillId="0" borderId="32" xfId="0" applyNumberFormat="1" applyFont="1" applyBorder="1" applyAlignment="1" applyProtection="1">
      <alignment horizontal="left" wrapText="1"/>
      <protection/>
    </xf>
    <xf numFmtId="49" fontId="1" fillId="0" borderId="35" xfId="0" applyNumberFormat="1" applyFont="1" applyBorder="1" applyAlignment="1" applyProtection="1">
      <alignment horizontal="center" wrapText="1"/>
      <protection/>
    </xf>
    <xf numFmtId="49" fontId="1" fillId="0" borderId="36" xfId="0" applyNumberFormat="1" applyFont="1" applyBorder="1" applyAlignment="1" applyProtection="1">
      <alignment horizontal="center"/>
      <protection/>
    </xf>
    <xf numFmtId="4" fontId="1" fillId="0" borderId="37" xfId="0" applyNumberFormat="1" applyFont="1" applyBorder="1" applyAlignment="1" applyProtection="1">
      <alignment horizontal="right"/>
      <protection/>
    </xf>
    <xf numFmtId="4" fontId="1" fillId="0" borderId="38" xfId="0" applyNumberFormat="1" applyFont="1" applyBorder="1" applyAlignment="1" applyProtection="1">
      <alignment horizontal="right"/>
      <protection/>
    </xf>
    <xf numFmtId="4" fontId="2" fillId="0" borderId="39" xfId="54" applyNumberFormat="1" applyFont="1" applyFill="1" applyBorder="1" applyAlignment="1">
      <alignment horizontal="right"/>
      <protection/>
    </xf>
    <xf numFmtId="4" fontId="1" fillId="0" borderId="32" xfId="54" applyNumberFormat="1" applyFont="1" applyFill="1" applyBorder="1" applyAlignment="1">
      <alignment horizontal="right"/>
      <protection/>
    </xf>
    <xf numFmtId="4" fontId="2" fillId="0" borderId="32" xfId="54" applyNumberFormat="1" applyFont="1" applyFill="1" applyBorder="1" applyAlignment="1">
      <alignment horizontal="right"/>
      <protection/>
    </xf>
    <xf numFmtId="49" fontId="1" fillId="0" borderId="40" xfId="54" applyNumberFormat="1" applyFont="1" applyFill="1" applyBorder="1" applyAlignment="1">
      <alignment horizontal="center" wrapText="1"/>
      <protection/>
    </xf>
    <xf numFmtId="49" fontId="43" fillId="0" borderId="1" xfId="33" applyNumberFormat="1" applyFont="1" applyFill="1" applyProtection="1">
      <alignment horizontal="center"/>
      <protection/>
    </xf>
    <xf numFmtId="4" fontId="2" fillId="0" borderId="31" xfId="54" applyNumberFormat="1" applyFont="1" applyFill="1" applyBorder="1" applyAlignment="1">
      <alignment horizontal="right"/>
      <protection/>
    </xf>
    <xf numFmtId="49" fontId="44" fillId="0" borderId="1" xfId="33" applyNumberFormat="1" applyFont="1" applyFill="1" applyProtection="1">
      <alignment horizontal="center"/>
      <protection/>
    </xf>
    <xf numFmtId="4" fontId="1" fillId="0" borderId="31" xfId="54" applyNumberFormat="1" applyFont="1" applyFill="1" applyBorder="1" applyAlignment="1">
      <alignment horizontal="right"/>
      <protection/>
    </xf>
    <xf numFmtId="49" fontId="2" fillId="0" borderId="32" xfId="54" applyNumberFormat="1" applyFont="1" applyFill="1" applyBorder="1" applyAlignment="1">
      <alignment horizontal="right"/>
      <protection/>
    </xf>
    <xf numFmtId="49" fontId="1" fillId="0" borderId="41" xfId="54" applyNumberFormat="1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right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49" fontId="1" fillId="0" borderId="42" xfId="0" applyNumberFormat="1" applyFont="1" applyFill="1" applyBorder="1" applyAlignment="1" applyProtection="1">
      <alignment horizontal="centerContinuous"/>
      <protection/>
    </xf>
    <xf numFmtId="172" fontId="1" fillId="0" borderId="43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44" xfId="0" applyNumberFormat="1" applyFont="1" applyFill="1" applyBorder="1" applyAlignment="1" applyProtection="1">
      <alignment horizontal="center"/>
      <protection/>
    </xf>
    <xf numFmtId="49" fontId="1" fillId="0" borderId="43" xfId="0" applyNumberFormat="1" applyFont="1" applyFill="1" applyBorder="1" applyAlignment="1" applyProtection="1">
      <alignment horizontal="center"/>
      <protection/>
    </xf>
    <xf numFmtId="49" fontId="1" fillId="0" borderId="44" xfId="0" applyNumberFormat="1" applyFont="1" applyFill="1" applyBorder="1" applyAlignment="1" applyProtection="1">
      <alignment horizontal="centerContinuous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" fillId="0" borderId="45" xfId="0" applyNumberFormat="1" applyFont="1" applyFill="1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49" fontId="1" fillId="0" borderId="46" xfId="0" applyNumberFormat="1" applyFont="1" applyFill="1" applyBorder="1" applyAlignment="1" applyProtection="1">
      <alignment horizontal="center" vertical="center"/>
      <protection/>
    </xf>
    <xf numFmtId="49" fontId="1" fillId="0" borderId="19" xfId="0" applyNumberFormat="1" applyFont="1" applyFill="1" applyBorder="1" applyAlignment="1" applyProtection="1">
      <alignment horizontal="center" vertical="center"/>
      <protection/>
    </xf>
    <xf numFmtId="49" fontId="1" fillId="0" borderId="28" xfId="0" applyNumberFormat="1" applyFont="1" applyFill="1" applyBorder="1" applyAlignment="1" applyProtection="1">
      <alignment horizontal="left" wrapText="1"/>
      <protection/>
    </xf>
    <xf numFmtId="49" fontId="1" fillId="0" borderId="40" xfId="0" applyNumberFormat="1" applyFont="1" applyFill="1" applyBorder="1" applyAlignment="1" applyProtection="1">
      <alignment horizontal="center" wrapText="1"/>
      <protection/>
    </xf>
    <xf numFmtId="49" fontId="1" fillId="0" borderId="30" xfId="0" applyNumberFormat="1" applyFont="1" applyFill="1" applyBorder="1" applyAlignment="1" applyProtection="1">
      <alignment horizontal="center"/>
      <protection/>
    </xf>
    <xf numFmtId="4" fontId="1" fillId="0" borderId="31" xfId="0" applyNumberFormat="1" applyFont="1" applyFill="1" applyBorder="1" applyAlignment="1" applyProtection="1">
      <alignment horizontal="right"/>
      <protection/>
    </xf>
    <xf numFmtId="4" fontId="1" fillId="0" borderId="29" xfId="0" applyNumberFormat="1" applyFont="1" applyFill="1" applyBorder="1" applyAlignment="1" applyProtection="1">
      <alignment horizontal="right"/>
      <protection/>
    </xf>
    <xf numFmtId="49" fontId="1" fillId="0" borderId="23" xfId="0" applyNumberFormat="1" applyFont="1" applyFill="1" applyBorder="1" applyAlignment="1" applyProtection="1">
      <alignment horizontal="left" wrapText="1"/>
      <protection/>
    </xf>
    <xf numFmtId="49" fontId="1" fillId="0" borderId="24" xfId="0" applyNumberFormat="1" applyFont="1" applyFill="1" applyBorder="1" applyAlignment="1" applyProtection="1">
      <alignment horizontal="center" wrapText="1"/>
      <protection/>
    </xf>
    <xf numFmtId="49" fontId="1" fillId="0" borderId="25" xfId="0" applyNumberFormat="1" applyFont="1" applyFill="1" applyBorder="1" applyAlignment="1" applyProtection="1">
      <alignment horizontal="center"/>
      <protection/>
    </xf>
    <xf numFmtId="4" fontId="1" fillId="0" borderId="26" xfId="0" applyNumberFormat="1" applyFont="1" applyFill="1" applyBorder="1" applyAlignment="1" applyProtection="1">
      <alignment horizontal="right"/>
      <protection/>
    </xf>
    <xf numFmtId="4" fontId="1" fillId="0" borderId="27" xfId="0" applyNumberFormat="1" applyFont="1" applyFill="1" applyBorder="1" applyAlignment="1" applyProtection="1">
      <alignment horizontal="right"/>
      <protection/>
    </xf>
    <xf numFmtId="49" fontId="1" fillId="0" borderId="20" xfId="0" applyNumberFormat="1" applyFont="1" applyFill="1" applyBorder="1" applyAlignment="1" applyProtection="1">
      <alignment horizontal="left" wrapText="1"/>
      <protection/>
    </xf>
    <xf numFmtId="49" fontId="1" fillId="0" borderId="47" xfId="0" applyNumberFormat="1" applyFont="1" applyFill="1" applyBorder="1" applyAlignment="1" applyProtection="1">
      <alignment horizontal="center" wrapText="1"/>
      <protection/>
    </xf>
    <xf numFmtId="49" fontId="1" fillId="0" borderId="14" xfId="0" applyNumberFormat="1" applyFont="1" applyFill="1" applyBorder="1" applyAlignment="1" applyProtection="1">
      <alignment horizontal="center"/>
      <protection/>
    </xf>
    <xf numFmtId="4" fontId="1" fillId="0" borderId="22" xfId="0" applyNumberFormat="1" applyFont="1" applyFill="1" applyBorder="1" applyAlignment="1" applyProtection="1">
      <alignment horizontal="right"/>
      <protection/>
    </xf>
    <xf numFmtId="4" fontId="1" fillId="0" borderId="15" xfId="0" applyNumberFormat="1" applyFont="1" applyFill="1" applyBorder="1" applyAlignment="1" applyProtection="1">
      <alignment horizontal="right"/>
      <protection/>
    </xf>
    <xf numFmtId="173" fontId="1" fillId="0" borderId="20" xfId="0" applyNumberFormat="1" applyFont="1" applyFill="1" applyBorder="1" applyAlignment="1" applyProtection="1">
      <alignment horizontal="left" wrapText="1"/>
      <protection/>
    </xf>
    <xf numFmtId="0" fontId="1" fillId="0" borderId="48" xfId="0" applyFont="1" applyFill="1" applyBorder="1" applyAlignment="1" applyProtection="1">
      <alignment horizontal="left"/>
      <protection/>
    </xf>
    <xf numFmtId="0" fontId="1" fillId="0" borderId="49" xfId="0" applyFont="1" applyFill="1" applyBorder="1" applyAlignment="1" applyProtection="1">
      <alignment horizontal="center"/>
      <protection/>
    </xf>
    <xf numFmtId="49" fontId="1" fillId="0" borderId="4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4" fillId="0" borderId="0" xfId="55" applyFont="1" applyFill="1">
      <alignment/>
      <protection/>
    </xf>
    <xf numFmtId="0" fontId="1" fillId="0" borderId="16" xfId="54" applyFont="1" applyFill="1" applyBorder="1" applyAlignment="1">
      <alignment horizontal="center" vertical="center"/>
      <protection/>
    </xf>
    <xf numFmtId="0" fontId="1" fillId="0" borderId="17" xfId="54" applyFont="1" applyFill="1" applyBorder="1" applyAlignment="1">
      <alignment horizontal="center" vertical="center"/>
      <protection/>
    </xf>
    <xf numFmtId="0" fontId="1" fillId="0" borderId="18" xfId="54" applyFont="1" applyFill="1" applyBorder="1" applyAlignment="1">
      <alignment horizontal="center" vertical="center"/>
      <protection/>
    </xf>
    <xf numFmtId="49" fontId="1" fillId="0" borderId="17" xfId="54" applyNumberFormat="1" applyFont="1" applyFill="1" applyBorder="1" applyAlignment="1">
      <alignment horizontal="center" vertical="center"/>
      <protection/>
    </xf>
    <xf numFmtId="49" fontId="1" fillId="0" borderId="18" xfId="54" applyNumberFormat="1" applyFont="1" applyFill="1" applyBorder="1" applyAlignment="1">
      <alignment horizontal="center" vertical="center"/>
      <protection/>
    </xf>
    <xf numFmtId="49" fontId="1" fillId="0" borderId="19" xfId="54" applyNumberFormat="1" applyFont="1" applyFill="1" applyBorder="1" applyAlignment="1">
      <alignment horizontal="center" vertical="center"/>
      <protection/>
    </xf>
    <xf numFmtId="49" fontId="2" fillId="0" borderId="50" xfId="54" applyNumberFormat="1" applyFont="1" applyFill="1" applyBorder="1" applyAlignment="1">
      <alignment horizontal="left" vertical="center" wrapText="1"/>
      <protection/>
    </xf>
    <xf numFmtId="49" fontId="2" fillId="0" borderId="51" xfId="54" applyNumberFormat="1" applyFont="1" applyFill="1" applyBorder="1" applyAlignment="1">
      <alignment horizontal="center" wrapText="1"/>
      <protection/>
    </xf>
    <xf numFmtId="49" fontId="2" fillId="0" borderId="52" xfId="54" applyNumberFormat="1" applyFont="1" applyFill="1" applyBorder="1" applyAlignment="1">
      <alignment horizontal="center" wrapText="1"/>
      <protection/>
    </xf>
    <xf numFmtId="4" fontId="2" fillId="0" borderId="52" xfId="54" applyNumberFormat="1" applyFont="1" applyFill="1" applyBorder="1" applyAlignment="1">
      <alignment horizontal="right"/>
      <protection/>
    </xf>
    <xf numFmtId="4" fontId="4" fillId="0" borderId="0" xfId="55" applyNumberFormat="1" applyFont="1" applyFill="1">
      <alignment/>
      <protection/>
    </xf>
    <xf numFmtId="49" fontId="1" fillId="0" borderId="31" xfId="54" applyNumberFormat="1" applyFont="1" applyFill="1" applyBorder="1" applyAlignment="1">
      <alignment horizontal="center" wrapText="1"/>
      <protection/>
    </xf>
    <xf numFmtId="49" fontId="2" fillId="0" borderId="41" xfId="54" applyNumberFormat="1" applyFont="1" applyFill="1" applyBorder="1" applyAlignment="1">
      <alignment horizontal="left" vertical="center" wrapText="1"/>
      <protection/>
    </xf>
    <xf numFmtId="49" fontId="2" fillId="0" borderId="40" xfId="54" applyNumberFormat="1" applyFont="1" applyFill="1" applyBorder="1" applyAlignment="1">
      <alignment horizontal="center" wrapText="1"/>
      <protection/>
    </xf>
    <xf numFmtId="49" fontId="2" fillId="0" borderId="31" xfId="54" applyNumberFormat="1" applyFont="1" applyFill="1" applyBorder="1" applyAlignment="1">
      <alignment horizontal="center" wrapText="1"/>
      <protection/>
    </xf>
    <xf numFmtId="0" fontId="43" fillId="0" borderId="2" xfId="34" applyNumberFormat="1" applyFont="1" applyFill="1" applyAlignment="1" applyProtection="1">
      <alignment horizontal="left" vertical="center" wrapText="1"/>
      <protection/>
    </xf>
    <xf numFmtId="0" fontId="44" fillId="0" borderId="2" xfId="34" applyNumberFormat="1" applyFont="1" applyFill="1" applyAlignment="1" applyProtection="1">
      <alignment vertical="center" wrapText="1"/>
      <protection/>
    </xf>
    <xf numFmtId="0" fontId="5" fillId="0" borderId="53" xfId="54" applyFont="1" applyFill="1" applyBorder="1" applyAlignment="1" applyProtection="1">
      <alignment horizontal="center" wrapText="1"/>
      <protection locked="0"/>
    </xf>
    <xf numFmtId="0" fontId="5" fillId="0" borderId="54" xfId="54" applyFont="1" applyFill="1" applyBorder="1" applyAlignment="1" applyProtection="1">
      <alignment horizontal="center" wrapText="1"/>
      <protection locked="0"/>
    </xf>
    <xf numFmtId="0" fontId="1" fillId="0" borderId="41" xfId="54" applyNumberFormat="1" applyFont="1" applyFill="1" applyBorder="1" applyAlignment="1">
      <alignment horizontal="left" vertical="center" wrapText="1"/>
      <protection/>
    </xf>
    <xf numFmtId="0" fontId="5" fillId="0" borderId="55" xfId="54" applyFont="1" applyFill="1" applyBorder="1" applyAlignment="1" applyProtection="1">
      <alignment horizontal="center" wrapText="1"/>
      <protection locked="0"/>
    </xf>
    <xf numFmtId="0" fontId="5" fillId="0" borderId="56" xfId="54" applyFont="1" applyFill="1" applyBorder="1" applyAlignment="1" applyProtection="1">
      <alignment horizontal="center" wrapText="1"/>
      <protection locked="0"/>
    </xf>
    <xf numFmtId="174" fontId="1" fillId="0" borderId="41" xfId="54" applyNumberFormat="1" applyFont="1" applyFill="1" applyBorder="1" applyAlignment="1">
      <alignment horizontal="left" vertical="center" wrapText="1"/>
      <protection/>
    </xf>
    <xf numFmtId="4" fontId="2" fillId="0" borderId="32" xfId="54" applyNumberFormat="1" applyFont="1" applyFill="1" applyBorder="1" applyAlignment="1">
      <alignment horizontal="center"/>
      <protection/>
    </xf>
    <xf numFmtId="4" fontId="1" fillId="0" borderId="32" xfId="54" applyNumberFormat="1" applyFont="1" applyFill="1" applyBorder="1" applyAlignment="1">
      <alignment horizontal="center"/>
      <protection/>
    </xf>
    <xf numFmtId="49" fontId="1" fillId="0" borderId="57" xfId="54" applyNumberFormat="1" applyFont="1" applyFill="1" applyBorder="1" applyAlignment="1">
      <alignment horizontal="left" vertical="center" wrapText="1"/>
      <protection/>
    </xf>
    <xf numFmtId="49" fontId="1" fillId="0" borderId="16" xfId="54" applyNumberFormat="1" applyFont="1" applyFill="1" applyBorder="1" applyAlignment="1">
      <alignment horizontal="center" wrapText="1"/>
      <protection/>
    </xf>
    <xf numFmtId="49" fontId="1" fillId="0" borderId="17" xfId="54" applyNumberFormat="1" applyFont="1" applyFill="1" applyBorder="1" applyAlignment="1">
      <alignment horizontal="center" wrapText="1"/>
      <protection/>
    </xf>
    <xf numFmtId="4" fontId="1" fillId="0" borderId="17" xfId="54" applyNumberFormat="1" applyFont="1" applyFill="1" applyBorder="1" applyAlignment="1">
      <alignment horizontal="right"/>
      <protection/>
    </xf>
    <xf numFmtId="4" fontId="1" fillId="0" borderId="19" xfId="54" applyNumberFormat="1" applyFont="1" applyFill="1" applyBorder="1" applyAlignment="1">
      <alignment horizontal="center"/>
      <protection/>
    </xf>
    <xf numFmtId="0" fontId="1" fillId="0" borderId="0" xfId="54" applyFont="1" applyFill="1">
      <alignment/>
      <protection/>
    </xf>
    <xf numFmtId="49" fontId="1" fillId="0" borderId="0" xfId="54" applyNumberFormat="1" applyFont="1" applyFill="1" applyBorder="1" applyAlignment="1">
      <alignment horizontal="left" vertical="center" wrapText="1"/>
      <protection/>
    </xf>
    <xf numFmtId="49" fontId="1" fillId="0" borderId="0" xfId="54" applyNumberFormat="1" applyFont="1" applyFill="1" applyBorder="1" applyAlignment="1">
      <alignment horizontal="center" vertical="center" wrapText="1"/>
      <protection/>
    </xf>
    <xf numFmtId="49" fontId="1" fillId="0" borderId="58" xfId="54" applyNumberFormat="1" applyFont="1" applyFill="1" applyBorder="1" applyAlignment="1">
      <alignment horizontal="center" vertical="center" wrapText="1"/>
      <protection/>
    </xf>
    <xf numFmtId="4" fontId="1" fillId="0" borderId="0" xfId="54" applyNumberFormat="1" applyFont="1" applyFill="1" applyBorder="1" applyAlignment="1">
      <alignment horizontal="right" vertical="center"/>
      <protection/>
    </xf>
    <xf numFmtId="4" fontId="1" fillId="0" borderId="58" xfId="54" applyNumberFormat="1" applyFont="1" applyFill="1" applyBorder="1" applyAlignment="1">
      <alignment horizontal="center" vertical="center"/>
      <protection/>
    </xf>
    <xf numFmtId="0" fontId="1" fillId="0" borderId="0" xfId="54" applyFont="1" applyFill="1" applyAlignment="1">
      <alignment horizontal="left"/>
      <protection/>
    </xf>
    <xf numFmtId="0" fontId="1" fillId="0" borderId="0" xfId="54" applyFont="1" applyFill="1" applyAlignment="1">
      <alignment horizontal="center"/>
      <protection/>
    </xf>
    <xf numFmtId="49" fontId="1" fillId="0" borderId="0" xfId="54" applyNumberFormat="1" applyFont="1" applyFill="1">
      <alignment/>
      <protection/>
    </xf>
    <xf numFmtId="49" fontId="1" fillId="0" borderId="0" xfId="54" applyNumberFormat="1" applyFont="1" applyFill="1" applyAlignment="1">
      <alignment horizontal="center"/>
      <protection/>
    </xf>
    <xf numFmtId="0" fontId="1" fillId="0" borderId="0" xfId="54" applyFont="1" applyFill="1" applyBorder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49" fontId="1" fillId="0" borderId="33" xfId="0" applyNumberFormat="1" applyFont="1" applyFill="1" applyBorder="1" applyAlignment="1" applyProtection="1">
      <alignment horizontal="left" wrapText="1"/>
      <protection/>
    </xf>
    <xf numFmtId="49" fontId="1" fillId="0" borderId="58" xfId="0" applyNumberFormat="1" applyFont="1" applyFill="1" applyBorder="1" applyAlignment="1" applyProtection="1">
      <alignment horizontal="left" wrapText="1"/>
      <protection/>
    </xf>
    <xf numFmtId="49" fontId="1" fillId="0" borderId="58" xfId="0" applyNumberFormat="1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1" fillId="0" borderId="59" xfId="0" applyFont="1" applyFill="1" applyBorder="1" applyAlignment="1" applyProtection="1">
      <alignment horizontal="center" vertical="center" wrapText="1"/>
      <protection/>
    </xf>
    <xf numFmtId="0" fontId="1" fillId="0" borderId="60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49" fontId="1" fillId="0" borderId="59" xfId="0" applyNumberFormat="1" applyFont="1" applyFill="1" applyBorder="1" applyAlignment="1" applyProtection="1">
      <alignment horizontal="center" vertical="center" wrapText="1"/>
      <protection/>
    </xf>
    <xf numFmtId="49" fontId="1" fillId="0" borderId="60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61" xfId="0" applyFont="1" applyFill="1" applyBorder="1" applyAlignment="1" applyProtection="1">
      <alignment horizontal="center" vertical="center" wrapText="1"/>
      <protection/>
    </xf>
    <xf numFmtId="0" fontId="1" fillId="0" borderId="62" xfId="0" applyFont="1" applyFill="1" applyBorder="1" applyAlignment="1" applyProtection="1">
      <alignment horizontal="center" vertical="center" wrapText="1"/>
      <protection/>
    </xf>
    <xf numFmtId="0" fontId="1" fillId="0" borderId="47" xfId="0" applyFont="1" applyFill="1" applyBorder="1" applyAlignment="1" applyProtection="1">
      <alignment horizontal="center" vertical="center" wrapText="1"/>
      <protection/>
    </xf>
    <xf numFmtId="49" fontId="1" fillId="0" borderId="63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63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64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61" xfId="0" applyFont="1" applyBorder="1" applyAlignment="1" applyProtection="1">
      <alignment horizontal="center" vertical="center"/>
      <protection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47" xfId="0" applyFont="1" applyBorder="1" applyAlignment="1" applyProtection="1">
      <alignment horizontal="center" vertical="center"/>
      <protection/>
    </xf>
    <xf numFmtId="0" fontId="1" fillId="0" borderId="59" xfId="0" applyFont="1" applyBorder="1" applyAlignment="1" applyProtection="1">
      <alignment horizontal="center" vertical="center" wrapText="1"/>
      <protection/>
    </xf>
    <xf numFmtId="0" fontId="1" fillId="0" borderId="60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49" fontId="1" fillId="0" borderId="59" xfId="0" applyNumberFormat="1" applyFont="1" applyBorder="1" applyAlignment="1" applyProtection="1">
      <alignment horizontal="center" vertical="center" wrapText="1"/>
      <protection/>
    </xf>
    <xf numFmtId="49" fontId="1" fillId="0" borderId="60" xfId="0" applyNumberFormat="1" applyFont="1" applyBorder="1" applyAlignment="1" applyProtection="1">
      <alignment horizontal="center" vertical="center" wrapText="1"/>
      <protection/>
    </xf>
    <xf numFmtId="49" fontId="1" fillId="0" borderId="22" xfId="0" applyNumberFormat="1" applyFont="1" applyBorder="1" applyAlignment="1" applyProtection="1">
      <alignment horizontal="center" vertical="center" wrapText="1"/>
      <protection/>
    </xf>
    <xf numFmtId="49" fontId="1" fillId="0" borderId="59" xfId="0" applyNumberFormat="1" applyFont="1" applyBorder="1" applyAlignment="1" applyProtection="1">
      <alignment horizontal="center" vertical="center"/>
      <protection/>
    </xf>
    <xf numFmtId="49" fontId="1" fillId="0" borderId="60" xfId="0" applyNumberFormat="1" applyFont="1" applyBorder="1" applyAlignment="1" applyProtection="1">
      <alignment horizontal="center" vertical="center"/>
      <protection/>
    </xf>
    <xf numFmtId="49" fontId="1" fillId="0" borderId="0" xfId="54" applyNumberFormat="1" applyFont="1" applyFill="1" applyAlignment="1">
      <alignment horizontal="right"/>
      <protection/>
    </xf>
    <xf numFmtId="0" fontId="2" fillId="0" borderId="0" xfId="54" applyFont="1" applyFill="1" applyBorder="1" applyAlignment="1">
      <alignment horizontal="center"/>
      <protection/>
    </xf>
    <xf numFmtId="0" fontId="1" fillId="0" borderId="61" xfId="54" applyFont="1" applyFill="1" applyBorder="1" applyAlignment="1">
      <alignment horizontal="center" vertical="center" wrapText="1"/>
      <protection/>
    </xf>
    <xf numFmtId="0" fontId="1" fillId="0" borderId="62" xfId="54" applyFont="1" applyFill="1" applyBorder="1" applyAlignment="1">
      <alignment horizontal="center" vertical="center" wrapText="1"/>
      <protection/>
    </xf>
    <xf numFmtId="0" fontId="1" fillId="0" borderId="47" xfId="54" applyFont="1" applyFill="1" applyBorder="1" applyAlignment="1">
      <alignment horizontal="center" vertical="center" wrapText="1"/>
      <protection/>
    </xf>
    <xf numFmtId="0" fontId="1" fillId="0" borderId="59" xfId="54" applyFont="1" applyFill="1" applyBorder="1" applyAlignment="1">
      <alignment horizontal="center" vertical="center" wrapText="1"/>
      <protection/>
    </xf>
    <xf numFmtId="0" fontId="1" fillId="0" borderId="60" xfId="54" applyFont="1" applyFill="1" applyBorder="1" applyAlignment="1">
      <alignment horizontal="center" vertical="center" wrapText="1"/>
      <protection/>
    </xf>
    <xf numFmtId="0" fontId="1" fillId="0" borderId="22" xfId="54" applyFont="1" applyFill="1" applyBorder="1" applyAlignment="1">
      <alignment horizontal="center" vertical="center" wrapText="1"/>
      <protection/>
    </xf>
    <xf numFmtId="0" fontId="1" fillId="0" borderId="64" xfId="54" applyFont="1" applyFill="1" applyBorder="1" applyAlignment="1">
      <alignment horizontal="center" vertical="center" wrapText="1"/>
      <protection/>
    </xf>
    <xf numFmtId="0" fontId="1" fillId="0" borderId="12" xfId="54" applyFont="1" applyFill="1" applyBorder="1" applyAlignment="1">
      <alignment horizontal="center" vertical="center" wrapText="1"/>
      <protection/>
    </xf>
    <xf numFmtId="0" fontId="1" fillId="0" borderId="14" xfId="54" applyFont="1" applyFill="1" applyBorder="1" applyAlignment="1">
      <alignment horizontal="center" vertical="center" wrapText="1"/>
      <protection/>
    </xf>
    <xf numFmtId="49" fontId="1" fillId="0" borderId="59" xfId="54" applyNumberFormat="1" applyFont="1" applyFill="1" applyBorder="1" applyAlignment="1">
      <alignment horizontal="center" vertical="center" wrapText="1"/>
      <protection/>
    </xf>
    <xf numFmtId="49" fontId="1" fillId="0" borderId="60" xfId="54" applyNumberFormat="1" applyFont="1" applyFill="1" applyBorder="1" applyAlignment="1">
      <alignment horizontal="center" vertical="center" wrapText="1"/>
      <protection/>
    </xf>
    <xf numFmtId="49" fontId="1" fillId="0" borderId="22" xfId="54" applyNumberFormat="1" applyFont="1" applyFill="1" applyBorder="1" applyAlignment="1">
      <alignment horizontal="center" vertical="center" wrapText="1"/>
      <protection/>
    </xf>
    <xf numFmtId="49" fontId="1" fillId="0" borderId="63" xfId="54" applyNumberFormat="1" applyFont="1" applyFill="1" applyBorder="1" applyAlignment="1">
      <alignment horizontal="center" vertical="center" wrapText="1"/>
      <protection/>
    </xf>
    <xf numFmtId="49" fontId="1" fillId="0" borderId="13" xfId="54" applyNumberFormat="1" applyFont="1" applyFill="1" applyBorder="1" applyAlignment="1">
      <alignment horizontal="center" vertical="center" wrapText="1"/>
      <protection/>
    </xf>
    <xf numFmtId="49" fontId="1" fillId="0" borderId="15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3" xfId="33"/>
    <cellStyle name="xl3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9"/>
      </font>
    </dxf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4"/>
  <sheetViews>
    <sheetView showGridLines="0" zoomScale="90" zoomScaleNormal="90" zoomScalePageLayoutView="0" workbookViewId="0" topLeftCell="A60">
      <selection activeCell="E64" sqref="E64"/>
    </sheetView>
  </sheetViews>
  <sheetFormatPr defaultColWidth="9.140625" defaultRowHeight="12.75" customHeight="1"/>
  <cols>
    <col min="1" max="1" width="42.00390625" style="57" customWidth="1"/>
    <col min="2" max="2" width="7.7109375" style="57" customWidth="1"/>
    <col min="3" max="3" width="28.140625" style="57" customWidth="1"/>
    <col min="4" max="4" width="21.00390625" style="57" customWidth="1"/>
    <col min="5" max="6" width="18.7109375" style="57" customWidth="1"/>
    <col min="7" max="16384" width="8.8515625" style="57" customWidth="1"/>
  </cols>
  <sheetData>
    <row r="1" spans="1:6" ht="21" customHeight="1" thickBot="1">
      <c r="A1" s="139" t="s">
        <v>0</v>
      </c>
      <c r="B1" s="139"/>
      <c r="C1" s="139"/>
      <c r="D1" s="139"/>
      <c r="E1" s="58"/>
      <c r="F1" s="59" t="s">
        <v>1</v>
      </c>
    </row>
    <row r="2" spans="1:6" ht="18" customHeight="1">
      <c r="A2" s="60"/>
      <c r="B2" s="60"/>
      <c r="C2" s="60"/>
      <c r="D2" s="60"/>
      <c r="E2" s="61" t="s">
        <v>2</v>
      </c>
      <c r="F2" s="62" t="s">
        <v>3</v>
      </c>
    </row>
    <row r="3" spans="1:6" ht="15">
      <c r="A3" s="140" t="s">
        <v>1814</v>
      </c>
      <c r="B3" s="140"/>
      <c r="C3" s="140"/>
      <c r="D3" s="140"/>
      <c r="E3" s="58" t="s">
        <v>4</v>
      </c>
      <c r="F3" s="63">
        <v>44986</v>
      </c>
    </row>
    <row r="4" spans="1:6" ht="15">
      <c r="A4" s="140" t="s">
        <v>6</v>
      </c>
      <c r="B4" s="140"/>
      <c r="C4" s="140"/>
      <c r="D4" s="140"/>
      <c r="E4" s="58" t="s">
        <v>6</v>
      </c>
      <c r="F4" s="63" t="s">
        <v>7</v>
      </c>
    </row>
    <row r="5" spans="1:6" ht="15">
      <c r="A5" s="64"/>
      <c r="B5" s="64"/>
      <c r="C5" s="64"/>
      <c r="D5" s="64"/>
      <c r="E5" s="58" t="s">
        <v>8</v>
      </c>
      <c r="F5" s="65" t="s">
        <v>18</v>
      </c>
    </row>
    <row r="6" spans="1:6" ht="34.5" customHeight="1">
      <c r="A6" s="96" t="s">
        <v>9</v>
      </c>
      <c r="B6" s="142" t="s">
        <v>15</v>
      </c>
      <c r="C6" s="143"/>
      <c r="D6" s="143"/>
      <c r="E6" s="58" t="s">
        <v>10</v>
      </c>
      <c r="F6" s="65" t="s">
        <v>19</v>
      </c>
    </row>
    <row r="7" spans="1:6" ht="26.25" customHeight="1">
      <c r="A7" s="96" t="s">
        <v>11</v>
      </c>
      <c r="B7" s="141" t="s">
        <v>16</v>
      </c>
      <c r="C7" s="141"/>
      <c r="D7" s="141"/>
      <c r="E7" s="58" t="s">
        <v>12</v>
      </c>
      <c r="F7" s="66" t="s">
        <v>1812</v>
      </c>
    </row>
    <row r="8" spans="1:6" ht="15" customHeight="1">
      <c r="A8" s="144" t="s">
        <v>1813</v>
      </c>
      <c r="B8" s="144"/>
      <c r="C8" s="144"/>
      <c r="D8" s="64"/>
      <c r="E8" s="58"/>
      <c r="F8" s="67"/>
    </row>
    <row r="9" spans="1:6" ht="15.75" thickBot="1">
      <c r="A9" s="60" t="s">
        <v>17</v>
      </c>
      <c r="B9" s="60"/>
      <c r="C9" s="68"/>
      <c r="D9" s="64"/>
      <c r="E9" s="58" t="s">
        <v>13</v>
      </c>
      <c r="F9" s="69" t="s">
        <v>14</v>
      </c>
    </row>
    <row r="10" spans="1:6" ht="20.25" customHeight="1" thickBot="1">
      <c r="A10" s="139" t="s">
        <v>20</v>
      </c>
      <c r="B10" s="139"/>
      <c r="C10" s="139"/>
      <c r="D10" s="139"/>
      <c r="E10" s="56"/>
      <c r="F10" s="70"/>
    </row>
    <row r="11" spans="1:6" ht="3.75" customHeight="1">
      <c r="A11" s="151" t="s">
        <v>21</v>
      </c>
      <c r="B11" s="145" t="s">
        <v>22</v>
      </c>
      <c r="C11" s="145" t="s">
        <v>23</v>
      </c>
      <c r="D11" s="148" t="s">
        <v>24</v>
      </c>
      <c r="E11" s="148" t="s">
        <v>25</v>
      </c>
      <c r="F11" s="154" t="s">
        <v>26</v>
      </c>
    </row>
    <row r="12" spans="1:6" ht="3" customHeight="1">
      <c r="A12" s="152"/>
      <c r="B12" s="146"/>
      <c r="C12" s="146"/>
      <c r="D12" s="149"/>
      <c r="E12" s="149"/>
      <c r="F12" s="155"/>
    </row>
    <row r="13" spans="1:6" ht="3" customHeight="1">
      <c r="A13" s="152"/>
      <c r="B13" s="146"/>
      <c r="C13" s="146"/>
      <c r="D13" s="149"/>
      <c r="E13" s="149"/>
      <c r="F13" s="155"/>
    </row>
    <row r="14" spans="1:6" ht="3" customHeight="1">
      <c r="A14" s="152"/>
      <c r="B14" s="146"/>
      <c r="C14" s="146"/>
      <c r="D14" s="149"/>
      <c r="E14" s="149"/>
      <c r="F14" s="155"/>
    </row>
    <row r="15" spans="1:6" ht="3" customHeight="1">
      <c r="A15" s="152"/>
      <c r="B15" s="146"/>
      <c r="C15" s="146"/>
      <c r="D15" s="149"/>
      <c r="E15" s="149"/>
      <c r="F15" s="155"/>
    </row>
    <row r="16" spans="1:6" ht="3" customHeight="1">
      <c r="A16" s="152"/>
      <c r="B16" s="146"/>
      <c r="C16" s="146"/>
      <c r="D16" s="149"/>
      <c r="E16" s="149"/>
      <c r="F16" s="155"/>
    </row>
    <row r="17" spans="1:6" ht="54" customHeight="1">
      <c r="A17" s="153"/>
      <c r="B17" s="147"/>
      <c r="C17" s="147"/>
      <c r="D17" s="150"/>
      <c r="E17" s="150"/>
      <c r="F17" s="156"/>
    </row>
    <row r="18" spans="1:6" ht="21" customHeight="1">
      <c r="A18" s="71">
        <v>1</v>
      </c>
      <c r="B18" s="72">
        <v>2</v>
      </c>
      <c r="C18" s="73">
        <v>3</v>
      </c>
      <c r="D18" s="74" t="s">
        <v>27</v>
      </c>
      <c r="E18" s="75" t="s">
        <v>28</v>
      </c>
      <c r="F18" s="76" t="s">
        <v>29</v>
      </c>
    </row>
    <row r="19" spans="1:6" ht="33" customHeight="1">
      <c r="A19" s="77" t="s">
        <v>30</v>
      </c>
      <c r="B19" s="78" t="s">
        <v>31</v>
      </c>
      <c r="C19" s="79" t="s">
        <v>32</v>
      </c>
      <c r="D19" s="80">
        <v>4203015676.25</v>
      </c>
      <c r="E19" s="81">
        <v>459940865.25</v>
      </c>
      <c r="F19" s="80">
        <f>IF(OR(D19="-",IF(E19="-",0,E19)&gt;=IF(D19="-",0,D19)),"-",IF(D19="-",0,D19)-IF(E19="-",0,E19))</f>
        <v>3743074811</v>
      </c>
    </row>
    <row r="20" spans="1:6" ht="15">
      <c r="A20" s="82" t="s">
        <v>33</v>
      </c>
      <c r="B20" s="83"/>
      <c r="C20" s="84"/>
      <c r="D20" s="85"/>
      <c r="E20" s="85"/>
      <c r="F20" s="86"/>
    </row>
    <row r="21" spans="1:6" ht="30.75">
      <c r="A21" s="87" t="s">
        <v>34</v>
      </c>
      <c r="B21" s="88" t="s">
        <v>31</v>
      </c>
      <c r="C21" s="89" t="s">
        <v>35</v>
      </c>
      <c r="D21" s="90">
        <v>1117534192.65</v>
      </c>
      <c r="E21" s="90">
        <v>25789525.25</v>
      </c>
      <c r="F21" s="91">
        <f aca="true" t="shared" si="0" ref="F21:F79">IF(OR(D21="-",IF(E21="-",0,E21)&gt;=IF(D21="-",0,D21)),"-",IF(D21="-",0,D21)-IF(E21="-",0,E21))</f>
        <v>1091744667.4</v>
      </c>
    </row>
    <row r="22" spans="1:6" ht="15">
      <c r="A22" s="87" t="s">
        <v>36</v>
      </c>
      <c r="B22" s="88" t="s">
        <v>31</v>
      </c>
      <c r="C22" s="89" t="s">
        <v>1725</v>
      </c>
      <c r="D22" s="90">
        <v>782491000</v>
      </c>
      <c r="E22" s="90">
        <v>23055170.82</v>
      </c>
      <c r="F22" s="91">
        <f t="shared" si="0"/>
        <v>759435829.18</v>
      </c>
    </row>
    <row r="23" spans="1:6" ht="15">
      <c r="A23" s="87" t="s">
        <v>37</v>
      </c>
      <c r="B23" s="88" t="s">
        <v>31</v>
      </c>
      <c r="C23" s="89" t="s">
        <v>1726</v>
      </c>
      <c r="D23" s="90">
        <v>782491000</v>
      </c>
      <c r="E23" s="90">
        <v>23055170.82</v>
      </c>
      <c r="F23" s="91">
        <f t="shared" si="0"/>
        <v>759435829.18</v>
      </c>
    </row>
    <row r="24" spans="1:6" ht="137.25" customHeight="1">
      <c r="A24" s="92" t="s">
        <v>38</v>
      </c>
      <c r="B24" s="88" t="s">
        <v>31</v>
      </c>
      <c r="C24" s="89" t="s">
        <v>39</v>
      </c>
      <c r="D24" s="90" t="s">
        <v>42</v>
      </c>
      <c r="E24" s="90">
        <v>22975499.33</v>
      </c>
      <c r="F24" s="91" t="str">
        <f t="shared" si="0"/>
        <v>-</v>
      </c>
    </row>
    <row r="25" spans="1:6" ht="189" customHeight="1">
      <c r="A25" s="92" t="s">
        <v>40</v>
      </c>
      <c r="B25" s="88" t="s">
        <v>31</v>
      </c>
      <c r="C25" s="89" t="s">
        <v>41</v>
      </c>
      <c r="D25" s="90" t="s">
        <v>42</v>
      </c>
      <c r="E25" s="90">
        <v>23016115.02</v>
      </c>
      <c r="F25" s="91" t="str">
        <f t="shared" si="0"/>
        <v>-</v>
      </c>
    </row>
    <row r="26" spans="1:6" ht="186.75">
      <c r="A26" s="92" t="s">
        <v>43</v>
      </c>
      <c r="B26" s="88" t="s">
        <v>31</v>
      </c>
      <c r="C26" s="89" t="s">
        <v>44</v>
      </c>
      <c r="D26" s="90" t="s">
        <v>42</v>
      </c>
      <c r="E26" s="90">
        <v>-40615.69</v>
      </c>
      <c r="F26" s="91" t="str">
        <f t="shared" si="0"/>
        <v>-</v>
      </c>
    </row>
    <row r="27" spans="1:6" ht="171">
      <c r="A27" s="92" t="s">
        <v>45</v>
      </c>
      <c r="B27" s="88" t="s">
        <v>31</v>
      </c>
      <c r="C27" s="89" t="s">
        <v>46</v>
      </c>
      <c r="D27" s="90" t="s">
        <v>42</v>
      </c>
      <c r="E27" s="90">
        <v>-86330.08</v>
      </c>
      <c r="F27" s="91" t="str">
        <f t="shared" si="0"/>
        <v>-</v>
      </c>
    </row>
    <row r="28" spans="1:6" ht="231" customHeight="1">
      <c r="A28" s="92" t="s">
        <v>47</v>
      </c>
      <c r="B28" s="88" t="s">
        <v>31</v>
      </c>
      <c r="C28" s="89" t="s">
        <v>48</v>
      </c>
      <c r="D28" s="90" t="s">
        <v>42</v>
      </c>
      <c r="E28" s="90">
        <v>-87943.1</v>
      </c>
      <c r="F28" s="91" t="str">
        <f t="shared" si="0"/>
        <v>-</v>
      </c>
    </row>
    <row r="29" spans="1:6" ht="234">
      <c r="A29" s="92" t="s">
        <v>49</v>
      </c>
      <c r="B29" s="88" t="s">
        <v>31</v>
      </c>
      <c r="C29" s="89" t="s">
        <v>50</v>
      </c>
      <c r="D29" s="90" t="s">
        <v>42</v>
      </c>
      <c r="E29" s="90">
        <v>1613.02</v>
      </c>
      <c r="F29" s="91" t="str">
        <f t="shared" si="0"/>
        <v>-</v>
      </c>
    </row>
    <row r="30" spans="1:6" ht="96" customHeight="1">
      <c r="A30" s="87" t="s">
        <v>51</v>
      </c>
      <c r="B30" s="88" t="s">
        <v>31</v>
      </c>
      <c r="C30" s="89" t="s">
        <v>52</v>
      </c>
      <c r="D30" s="90" t="s">
        <v>42</v>
      </c>
      <c r="E30" s="90">
        <v>-205550.94</v>
      </c>
      <c r="F30" s="91" t="str">
        <f t="shared" si="0"/>
        <v>-</v>
      </c>
    </row>
    <row r="31" spans="1:6" ht="136.5" customHeight="1">
      <c r="A31" s="87" t="s">
        <v>53</v>
      </c>
      <c r="B31" s="88" t="s">
        <v>31</v>
      </c>
      <c r="C31" s="89" t="s">
        <v>54</v>
      </c>
      <c r="D31" s="90" t="s">
        <v>42</v>
      </c>
      <c r="E31" s="90">
        <v>-201261.63</v>
      </c>
      <c r="F31" s="91" t="str">
        <f t="shared" si="0"/>
        <v>-</v>
      </c>
    </row>
    <row r="32" spans="1:6" ht="138" customHeight="1">
      <c r="A32" s="87" t="s">
        <v>55</v>
      </c>
      <c r="B32" s="88" t="s">
        <v>31</v>
      </c>
      <c r="C32" s="89" t="s">
        <v>56</v>
      </c>
      <c r="D32" s="90" t="s">
        <v>42</v>
      </c>
      <c r="E32" s="90">
        <v>-4289.31</v>
      </c>
      <c r="F32" s="91" t="str">
        <f t="shared" si="0"/>
        <v>-</v>
      </c>
    </row>
    <row r="33" spans="1:6" ht="153" customHeight="1">
      <c r="A33" s="92" t="s">
        <v>57</v>
      </c>
      <c r="B33" s="88" t="s">
        <v>31</v>
      </c>
      <c r="C33" s="89" t="s">
        <v>58</v>
      </c>
      <c r="D33" s="90" t="s">
        <v>42</v>
      </c>
      <c r="E33" s="90">
        <v>7967.52</v>
      </c>
      <c r="F33" s="91" t="str">
        <f t="shared" si="0"/>
        <v>-</v>
      </c>
    </row>
    <row r="34" spans="1:6" ht="204" customHeight="1">
      <c r="A34" s="92" t="s">
        <v>59</v>
      </c>
      <c r="B34" s="88" t="s">
        <v>31</v>
      </c>
      <c r="C34" s="89" t="s">
        <v>60</v>
      </c>
      <c r="D34" s="90" t="s">
        <v>42</v>
      </c>
      <c r="E34" s="90">
        <v>7967.52</v>
      </c>
      <c r="F34" s="91" t="str">
        <f t="shared" si="0"/>
        <v>-</v>
      </c>
    </row>
    <row r="35" spans="1:6" ht="156">
      <c r="A35" s="92" t="s">
        <v>61</v>
      </c>
      <c r="B35" s="88" t="s">
        <v>31</v>
      </c>
      <c r="C35" s="89" t="s">
        <v>62</v>
      </c>
      <c r="D35" s="90" t="s">
        <v>42</v>
      </c>
      <c r="E35" s="90">
        <v>-718.55</v>
      </c>
      <c r="F35" s="91" t="str">
        <f t="shared" si="0"/>
        <v>-</v>
      </c>
    </row>
    <row r="36" spans="1:6" ht="202.5">
      <c r="A36" s="92" t="s">
        <v>63</v>
      </c>
      <c r="B36" s="88" t="s">
        <v>31</v>
      </c>
      <c r="C36" s="89" t="s">
        <v>64</v>
      </c>
      <c r="D36" s="90" t="s">
        <v>42</v>
      </c>
      <c r="E36" s="90">
        <v>-718.55</v>
      </c>
      <c r="F36" s="91" t="str">
        <f t="shared" si="0"/>
        <v>-</v>
      </c>
    </row>
    <row r="37" spans="1:6" ht="78" customHeight="1">
      <c r="A37" s="87" t="s">
        <v>65</v>
      </c>
      <c r="B37" s="88" t="s">
        <v>31</v>
      </c>
      <c r="C37" s="89" t="s">
        <v>66</v>
      </c>
      <c r="D37" s="90" t="s">
        <v>42</v>
      </c>
      <c r="E37" s="90">
        <v>107412.67</v>
      </c>
      <c r="F37" s="91" t="str">
        <f t="shared" si="0"/>
        <v>-</v>
      </c>
    </row>
    <row r="38" spans="1:6" ht="108.75">
      <c r="A38" s="87" t="s">
        <v>67</v>
      </c>
      <c r="B38" s="88" t="s">
        <v>31</v>
      </c>
      <c r="C38" s="89" t="s">
        <v>68</v>
      </c>
      <c r="D38" s="90" t="s">
        <v>42</v>
      </c>
      <c r="E38" s="90">
        <v>107412.67</v>
      </c>
      <c r="F38" s="91" t="str">
        <f t="shared" si="0"/>
        <v>-</v>
      </c>
    </row>
    <row r="39" spans="1:6" ht="124.5">
      <c r="A39" s="87" t="s">
        <v>69</v>
      </c>
      <c r="B39" s="88" t="s">
        <v>31</v>
      </c>
      <c r="C39" s="89" t="s">
        <v>70</v>
      </c>
      <c r="D39" s="90" t="s">
        <v>42</v>
      </c>
      <c r="E39" s="90">
        <v>14473.7</v>
      </c>
      <c r="F39" s="91" t="str">
        <f t="shared" si="0"/>
        <v>-</v>
      </c>
    </row>
    <row r="40" spans="1:6" ht="171">
      <c r="A40" s="92" t="s">
        <v>71</v>
      </c>
      <c r="B40" s="88" t="s">
        <v>31</v>
      </c>
      <c r="C40" s="89" t="s">
        <v>72</v>
      </c>
      <c r="D40" s="90" t="s">
        <v>42</v>
      </c>
      <c r="E40" s="90">
        <v>14473.7</v>
      </c>
      <c r="F40" s="91" t="str">
        <f t="shared" si="0"/>
        <v>-</v>
      </c>
    </row>
    <row r="41" spans="1:6" ht="78">
      <c r="A41" s="87" t="s">
        <v>73</v>
      </c>
      <c r="B41" s="88" t="s">
        <v>31</v>
      </c>
      <c r="C41" s="89" t="s">
        <v>74</v>
      </c>
      <c r="D41" s="90" t="s">
        <v>42</v>
      </c>
      <c r="E41" s="90">
        <v>228424.13</v>
      </c>
      <c r="F41" s="91" t="str">
        <f t="shared" si="0"/>
        <v>-</v>
      </c>
    </row>
    <row r="42" spans="1:6" ht="93">
      <c r="A42" s="87" t="s">
        <v>75</v>
      </c>
      <c r="B42" s="88" t="s">
        <v>31</v>
      </c>
      <c r="C42" s="89" t="s">
        <v>76</v>
      </c>
      <c r="D42" s="90" t="s">
        <v>42</v>
      </c>
      <c r="E42" s="90">
        <v>228424.13</v>
      </c>
      <c r="F42" s="91" t="str">
        <f t="shared" si="0"/>
        <v>-</v>
      </c>
    </row>
    <row r="43" spans="1:6" ht="78">
      <c r="A43" s="87" t="s">
        <v>77</v>
      </c>
      <c r="B43" s="88" t="s">
        <v>31</v>
      </c>
      <c r="C43" s="89" t="s">
        <v>78</v>
      </c>
      <c r="D43" s="90" t="s">
        <v>42</v>
      </c>
      <c r="E43" s="90">
        <v>13993.04</v>
      </c>
      <c r="F43" s="91" t="str">
        <f t="shared" si="0"/>
        <v>-</v>
      </c>
    </row>
    <row r="44" spans="1:6" ht="93">
      <c r="A44" s="87" t="s">
        <v>79</v>
      </c>
      <c r="B44" s="88" t="s">
        <v>31</v>
      </c>
      <c r="C44" s="89" t="s">
        <v>80</v>
      </c>
      <c r="D44" s="90" t="s">
        <v>42</v>
      </c>
      <c r="E44" s="90">
        <v>13993.04</v>
      </c>
      <c r="F44" s="91" t="str">
        <f t="shared" si="0"/>
        <v>-</v>
      </c>
    </row>
    <row r="45" spans="1:6" ht="62.25">
      <c r="A45" s="87" t="s">
        <v>81</v>
      </c>
      <c r="B45" s="88" t="s">
        <v>31</v>
      </c>
      <c r="C45" s="89" t="s">
        <v>82</v>
      </c>
      <c r="D45" s="90">
        <v>16150471</v>
      </c>
      <c r="E45" s="90">
        <v>1865660.51</v>
      </c>
      <c r="F45" s="91">
        <f t="shared" si="0"/>
        <v>14284810.49</v>
      </c>
    </row>
    <row r="46" spans="1:6" ht="46.5">
      <c r="A46" s="87" t="s">
        <v>83</v>
      </c>
      <c r="B46" s="88" t="s">
        <v>31</v>
      </c>
      <c r="C46" s="89" t="s">
        <v>84</v>
      </c>
      <c r="D46" s="90">
        <v>16150471</v>
      </c>
      <c r="E46" s="90">
        <v>1865660.51</v>
      </c>
      <c r="F46" s="91">
        <f t="shared" si="0"/>
        <v>14284810.49</v>
      </c>
    </row>
    <row r="47" spans="1:6" ht="108.75">
      <c r="A47" s="87" t="s">
        <v>85</v>
      </c>
      <c r="B47" s="88" t="s">
        <v>31</v>
      </c>
      <c r="C47" s="89" t="s">
        <v>86</v>
      </c>
      <c r="D47" s="90" t="s">
        <v>42</v>
      </c>
      <c r="E47" s="90">
        <v>971040.76</v>
      </c>
      <c r="F47" s="91" t="str">
        <f t="shared" si="0"/>
        <v>-</v>
      </c>
    </row>
    <row r="48" spans="1:6" ht="186.75">
      <c r="A48" s="92" t="s">
        <v>87</v>
      </c>
      <c r="B48" s="88" t="s">
        <v>31</v>
      </c>
      <c r="C48" s="89" t="s">
        <v>88</v>
      </c>
      <c r="D48" s="90" t="s">
        <v>42</v>
      </c>
      <c r="E48" s="90">
        <v>971040.76</v>
      </c>
      <c r="F48" s="91" t="str">
        <f t="shared" si="0"/>
        <v>-</v>
      </c>
    </row>
    <row r="49" spans="1:6" ht="140.25">
      <c r="A49" s="92" t="s">
        <v>89</v>
      </c>
      <c r="B49" s="88" t="s">
        <v>31</v>
      </c>
      <c r="C49" s="89" t="s">
        <v>90</v>
      </c>
      <c r="D49" s="90" t="s">
        <v>42</v>
      </c>
      <c r="E49" s="90">
        <v>3504.56</v>
      </c>
      <c r="F49" s="91" t="str">
        <f t="shared" si="0"/>
        <v>-</v>
      </c>
    </row>
    <row r="50" spans="1:6" ht="218.25">
      <c r="A50" s="92" t="s">
        <v>91</v>
      </c>
      <c r="B50" s="88" t="s">
        <v>31</v>
      </c>
      <c r="C50" s="89" t="s">
        <v>92</v>
      </c>
      <c r="D50" s="90" t="s">
        <v>42</v>
      </c>
      <c r="E50" s="90">
        <v>3504.56</v>
      </c>
      <c r="F50" s="91" t="str">
        <f t="shared" si="0"/>
        <v>-</v>
      </c>
    </row>
    <row r="51" spans="1:6" ht="142.5" customHeight="1">
      <c r="A51" s="87" t="s">
        <v>93</v>
      </c>
      <c r="B51" s="88" t="s">
        <v>31</v>
      </c>
      <c r="C51" s="89" t="s">
        <v>94</v>
      </c>
      <c r="D51" s="90" t="s">
        <v>42</v>
      </c>
      <c r="E51" s="90">
        <v>989221.46</v>
      </c>
      <c r="F51" s="91" t="str">
        <f t="shared" si="0"/>
        <v>-</v>
      </c>
    </row>
    <row r="52" spans="1:6" ht="201" customHeight="1">
      <c r="A52" s="92" t="s">
        <v>95</v>
      </c>
      <c r="B52" s="88" t="s">
        <v>31</v>
      </c>
      <c r="C52" s="89" t="s">
        <v>96</v>
      </c>
      <c r="D52" s="90" t="s">
        <v>42</v>
      </c>
      <c r="E52" s="90">
        <v>989221.46</v>
      </c>
      <c r="F52" s="91" t="str">
        <f t="shared" si="0"/>
        <v>-</v>
      </c>
    </row>
    <row r="53" spans="1:6" ht="124.5">
      <c r="A53" s="87" t="s">
        <v>97</v>
      </c>
      <c r="B53" s="88" t="s">
        <v>31</v>
      </c>
      <c r="C53" s="89" t="s">
        <v>98</v>
      </c>
      <c r="D53" s="90" t="s">
        <v>42</v>
      </c>
      <c r="E53" s="90">
        <v>-98106.27</v>
      </c>
      <c r="F53" s="91" t="str">
        <f t="shared" si="0"/>
        <v>-</v>
      </c>
    </row>
    <row r="54" spans="1:6" ht="186.75">
      <c r="A54" s="92" t="s">
        <v>99</v>
      </c>
      <c r="B54" s="88" t="s">
        <v>31</v>
      </c>
      <c r="C54" s="89" t="s">
        <v>100</v>
      </c>
      <c r="D54" s="90" t="s">
        <v>42</v>
      </c>
      <c r="E54" s="90">
        <v>-98106.27</v>
      </c>
      <c r="F54" s="91" t="str">
        <f t="shared" si="0"/>
        <v>-</v>
      </c>
    </row>
    <row r="55" spans="1:6" ht="15">
      <c r="A55" s="87" t="s">
        <v>101</v>
      </c>
      <c r="B55" s="88" t="s">
        <v>31</v>
      </c>
      <c r="C55" s="89" t="s">
        <v>1727</v>
      </c>
      <c r="D55" s="90">
        <v>159542100</v>
      </c>
      <c r="E55" s="90">
        <v>-7048345.34</v>
      </c>
      <c r="F55" s="91">
        <f t="shared" si="0"/>
        <v>166590445.34</v>
      </c>
    </row>
    <row r="56" spans="1:6" ht="30.75">
      <c r="A56" s="87" t="s">
        <v>102</v>
      </c>
      <c r="B56" s="88" t="s">
        <v>31</v>
      </c>
      <c r="C56" s="89" t="s">
        <v>1728</v>
      </c>
      <c r="D56" s="90">
        <v>150002900</v>
      </c>
      <c r="E56" s="90">
        <v>-4332782.15</v>
      </c>
      <c r="F56" s="91">
        <f t="shared" si="0"/>
        <v>154335682.15</v>
      </c>
    </row>
    <row r="57" spans="1:6" ht="46.5">
      <c r="A57" s="87" t="s">
        <v>103</v>
      </c>
      <c r="B57" s="88" t="s">
        <v>31</v>
      </c>
      <c r="C57" s="89" t="s">
        <v>1729</v>
      </c>
      <c r="D57" s="90" t="s">
        <v>42</v>
      </c>
      <c r="E57" s="90">
        <v>-4148155.44</v>
      </c>
      <c r="F57" s="91" t="str">
        <f t="shared" si="0"/>
        <v>-</v>
      </c>
    </row>
    <row r="58" spans="1:6" ht="46.5">
      <c r="A58" s="87" t="s">
        <v>103</v>
      </c>
      <c r="B58" s="88" t="s">
        <v>31</v>
      </c>
      <c r="C58" s="89" t="s">
        <v>104</v>
      </c>
      <c r="D58" s="90" t="s">
        <v>42</v>
      </c>
      <c r="E58" s="90">
        <v>-4143897.45</v>
      </c>
      <c r="F58" s="91" t="str">
        <f t="shared" si="0"/>
        <v>-</v>
      </c>
    </row>
    <row r="59" spans="1:6" ht="69" customHeight="1">
      <c r="A59" s="87" t="s">
        <v>105</v>
      </c>
      <c r="B59" s="88" t="s">
        <v>31</v>
      </c>
      <c r="C59" s="89" t="s">
        <v>106</v>
      </c>
      <c r="D59" s="90" t="s">
        <v>42</v>
      </c>
      <c r="E59" s="90">
        <v>-4257.99</v>
      </c>
      <c r="F59" s="91" t="str">
        <f t="shared" si="0"/>
        <v>-</v>
      </c>
    </row>
    <row r="60" spans="1:6" ht="69" customHeight="1">
      <c r="A60" s="87" t="s">
        <v>107</v>
      </c>
      <c r="B60" s="88" t="s">
        <v>31</v>
      </c>
      <c r="C60" s="89" t="s">
        <v>1730</v>
      </c>
      <c r="D60" s="90" t="s">
        <v>42</v>
      </c>
      <c r="E60" s="90">
        <v>-173661.11</v>
      </c>
      <c r="F60" s="91" t="str">
        <f t="shared" si="0"/>
        <v>-</v>
      </c>
    </row>
    <row r="61" spans="1:6" ht="118.5" customHeight="1">
      <c r="A61" s="87" t="s">
        <v>108</v>
      </c>
      <c r="B61" s="88" t="s">
        <v>31</v>
      </c>
      <c r="C61" s="89" t="s">
        <v>109</v>
      </c>
      <c r="D61" s="90" t="s">
        <v>42</v>
      </c>
      <c r="E61" s="90">
        <v>-168459.5</v>
      </c>
      <c r="F61" s="91" t="str">
        <f t="shared" si="0"/>
        <v>-</v>
      </c>
    </row>
    <row r="62" spans="1:6" ht="84.75" customHeight="1">
      <c r="A62" s="87" t="s">
        <v>110</v>
      </c>
      <c r="B62" s="88" t="s">
        <v>31</v>
      </c>
      <c r="C62" s="89" t="s">
        <v>111</v>
      </c>
      <c r="D62" s="90" t="s">
        <v>42</v>
      </c>
      <c r="E62" s="90">
        <v>-5201.61</v>
      </c>
      <c r="F62" s="91" t="str">
        <f t="shared" si="0"/>
        <v>-</v>
      </c>
    </row>
    <row r="63" spans="1:6" ht="62.25">
      <c r="A63" s="87" t="s">
        <v>112</v>
      </c>
      <c r="B63" s="88" t="s">
        <v>31</v>
      </c>
      <c r="C63" s="89" t="s">
        <v>1815</v>
      </c>
      <c r="D63" s="90" t="s">
        <v>42</v>
      </c>
      <c r="E63" s="90">
        <v>-10965.6</v>
      </c>
      <c r="F63" s="91" t="str">
        <f t="shared" si="0"/>
        <v>-</v>
      </c>
    </row>
    <row r="64" spans="1:6" ht="108.75">
      <c r="A64" s="87" t="s">
        <v>113</v>
      </c>
      <c r="B64" s="88" t="s">
        <v>31</v>
      </c>
      <c r="C64" s="89" t="s">
        <v>114</v>
      </c>
      <c r="D64" s="90" t="s">
        <v>42</v>
      </c>
      <c r="E64" s="90">
        <v>-10965.6</v>
      </c>
      <c r="F64" s="91" t="str">
        <f t="shared" si="0"/>
        <v>-</v>
      </c>
    </row>
    <row r="65" spans="1:6" ht="30.75">
      <c r="A65" s="87" t="s">
        <v>115</v>
      </c>
      <c r="B65" s="88" t="s">
        <v>31</v>
      </c>
      <c r="C65" s="89" t="s">
        <v>1731</v>
      </c>
      <c r="D65" s="90" t="s">
        <v>42</v>
      </c>
      <c r="E65" s="90">
        <v>-753609.72</v>
      </c>
      <c r="F65" s="91" t="str">
        <f t="shared" si="0"/>
        <v>-</v>
      </c>
    </row>
    <row r="66" spans="1:6" ht="30.75">
      <c r="A66" s="87" t="s">
        <v>115</v>
      </c>
      <c r="B66" s="88" t="s">
        <v>31</v>
      </c>
      <c r="C66" s="89" t="s">
        <v>116</v>
      </c>
      <c r="D66" s="90" t="s">
        <v>42</v>
      </c>
      <c r="E66" s="90">
        <v>-748811.71</v>
      </c>
      <c r="F66" s="91" t="str">
        <f t="shared" si="0"/>
        <v>-</v>
      </c>
    </row>
    <row r="67" spans="1:6" ht="78">
      <c r="A67" s="87" t="s">
        <v>117</v>
      </c>
      <c r="B67" s="88" t="s">
        <v>31</v>
      </c>
      <c r="C67" s="89" t="s">
        <v>118</v>
      </c>
      <c r="D67" s="90" t="s">
        <v>42</v>
      </c>
      <c r="E67" s="90">
        <v>-746194.82</v>
      </c>
      <c r="F67" s="91" t="str">
        <f t="shared" si="0"/>
        <v>-</v>
      </c>
    </row>
    <row r="68" spans="1:6" ht="93">
      <c r="A68" s="87" t="s">
        <v>119</v>
      </c>
      <c r="B68" s="88" t="s">
        <v>31</v>
      </c>
      <c r="C68" s="89" t="s">
        <v>120</v>
      </c>
      <c r="D68" s="90" t="s">
        <v>42</v>
      </c>
      <c r="E68" s="90">
        <v>-2616.89</v>
      </c>
      <c r="F68" s="91" t="str">
        <f t="shared" si="0"/>
        <v>-</v>
      </c>
    </row>
    <row r="69" spans="1:6" ht="62.25">
      <c r="A69" s="87" t="s">
        <v>121</v>
      </c>
      <c r="B69" s="88" t="s">
        <v>31</v>
      </c>
      <c r="C69" s="89" t="s">
        <v>122</v>
      </c>
      <c r="D69" s="90" t="s">
        <v>42</v>
      </c>
      <c r="E69" s="90">
        <v>-4798.01</v>
      </c>
      <c r="F69" s="91" t="str">
        <f t="shared" si="0"/>
        <v>-</v>
      </c>
    </row>
    <row r="70" spans="1:6" ht="108.75">
      <c r="A70" s="87" t="s">
        <v>123</v>
      </c>
      <c r="B70" s="88" t="s">
        <v>31</v>
      </c>
      <c r="C70" s="89" t="s">
        <v>124</v>
      </c>
      <c r="D70" s="90" t="s">
        <v>42</v>
      </c>
      <c r="E70" s="90">
        <v>-5871.35</v>
      </c>
      <c r="F70" s="91" t="str">
        <f t="shared" si="0"/>
        <v>-</v>
      </c>
    </row>
    <row r="71" spans="1:6" ht="124.5">
      <c r="A71" s="87" t="s">
        <v>125</v>
      </c>
      <c r="B71" s="88" t="s">
        <v>31</v>
      </c>
      <c r="C71" s="89" t="s">
        <v>126</v>
      </c>
      <c r="D71" s="90" t="s">
        <v>42</v>
      </c>
      <c r="E71" s="90">
        <v>1073.34</v>
      </c>
      <c r="F71" s="91" t="str">
        <f t="shared" si="0"/>
        <v>-</v>
      </c>
    </row>
    <row r="72" spans="1:6" ht="15">
      <c r="A72" s="87" t="s">
        <v>127</v>
      </c>
      <c r="B72" s="88" t="s">
        <v>31</v>
      </c>
      <c r="C72" s="89" t="s">
        <v>1732</v>
      </c>
      <c r="D72" s="90">
        <v>100000</v>
      </c>
      <c r="E72" s="90" t="s">
        <v>42</v>
      </c>
      <c r="F72" s="91">
        <f t="shared" si="0"/>
        <v>100000</v>
      </c>
    </row>
    <row r="73" spans="1:6" ht="30.75">
      <c r="A73" s="87" t="s">
        <v>128</v>
      </c>
      <c r="B73" s="88" t="s">
        <v>31</v>
      </c>
      <c r="C73" s="89" t="s">
        <v>1733</v>
      </c>
      <c r="D73" s="90">
        <v>9439200</v>
      </c>
      <c r="E73" s="90">
        <v>-1961953.47</v>
      </c>
      <c r="F73" s="91">
        <f t="shared" si="0"/>
        <v>11401153.47</v>
      </c>
    </row>
    <row r="74" spans="1:6" ht="62.25">
      <c r="A74" s="87" t="s">
        <v>129</v>
      </c>
      <c r="B74" s="88" t="s">
        <v>31</v>
      </c>
      <c r="C74" s="89" t="s">
        <v>130</v>
      </c>
      <c r="D74" s="90" t="s">
        <v>42</v>
      </c>
      <c r="E74" s="90">
        <v>-1961953.47</v>
      </c>
      <c r="F74" s="91" t="str">
        <f t="shared" si="0"/>
        <v>-</v>
      </c>
    </row>
    <row r="75" spans="1:6" ht="108.75">
      <c r="A75" s="87" t="s">
        <v>131</v>
      </c>
      <c r="B75" s="88" t="s">
        <v>31</v>
      </c>
      <c r="C75" s="89" t="s">
        <v>132</v>
      </c>
      <c r="D75" s="90" t="s">
        <v>42</v>
      </c>
      <c r="E75" s="90">
        <v>-1961953.47</v>
      </c>
      <c r="F75" s="91" t="str">
        <f t="shared" si="0"/>
        <v>-</v>
      </c>
    </row>
    <row r="76" spans="1:6" ht="15">
      <c r="A76" s="87" t="s">
        <v>133</v>
      </c>
      <c r="B76" s="88" t="s">
        <v>31</v>
      </c>
      <c r="C76" s="89" t="s">
        <v>1734</v>
      </c>
      <c r="D76" s="90">
        <v>62456000</v>
      </c>
      <c r="E76" s="90">
        <v>377086.8</v>
      </c>
      <c r="F76" s="91">
        <f t="shared" si="0"/>
        <v>62078913.2</v>
      </c>
    </row>
    <row r="77" spans="1:6" ht="15">
      <c r="A77" s="87" t="s">
        <v>134</v>
      </c>
      <c r="B77" s="88" t="s">
        <v>31</v>
      </c>
      <c r="C77" s="89" t="s">
        <v>1735</v>
      </c>
      <c r="D77" s="90">
        <v>33956000</v>
      </c>
      <c r="E77" s="90">
        <v>388707.7</v>
      </c>
      <c r="F77" s="91">
        <f t="shared" si="0"/>
        <v>33567292.3</v>
      </c>
    </row>
    <row r="78" spans="1:6" ht="78">
      <c r="A78" s="87" t="s">
        <v>135</v>
      </c>
      <c r="B78" s="88" t="s">
        <v>31</v>
      </c>
      <c r="C78" s="89" t="s">
        <v>136</v>
      </c>
      <c r="D78" s="90" t="s">
        <v>42</v>
      </c>
      <c r="E78" s="90">
        <v>388707.7</v>
      </c>
      <c r="F78" s="91" t="str">
        <f t="shared" si="0"/>
        <v>-</v>
      </c>
    </row>
    <row r="79" spans="1:6" ht="124.5">
      <c r="A79" s="87" t="s">
        <v>137</v>
      </c>
      <c r="B79" s="88" t="s">
        <v>31</v>
      </c>
      <c r="C79" s="89" t="s">
        <v>138</v>
      </c>
      <c r="D79" s="90" t="s">
        <v>42</v>
      </c>
      <c r="E79" s="90">
        <v>388707.7</v>
      </c>
      <c r="F79" s="91" t="str">
        <f t="shared" si="0"/>
        <v>-</v>
      </c>
    </row>
    <row r="80" spans="1:6" ht="15">
      <c r="A80" s="87" t="s">
        <v>139</v>
      </c>
      <c r="B80" s="88" t="s">
        <v>31</v>
      </c>
      <c r="C80" s="89" t="s">
        <v>1736</v>
      </c>
      <c r="D80" s="90">
        <v>28500000</v>
      </c>
      <c r="E80" s="90">
        <v>-11620.9</v>
      </c>
      <c r="F80" s="91">
        <f aca="true" t="shared" si="1" ref="F80:F136">IF(OR(D80="-",IF(E80="-",0,E80)&gt;=IF(D80="-",0,D80)),"-",IF(D80="-",0,D80)-IF(E80="-",0,E80))</f>
        <v>28511620.9</v>
      </c>
    </row>
    <row r="81" spans="1:6" ht="15">
      <c r="A81" s="87" t="s">
        <v>140</v>
      </c>
      <c r="B81" s="88" t="s">
        <v>31</v>
      </c>
      <c r="C81" s="89" t="s">
        <v>1737</v>
      </c>
      <c r="D81" s="90" t="s">
        <v>42</v>
      </c>
      <c r="E81" s="90">
        <v>1371.56</v>
      </c>
      <c r="F81" s="91" t="str">
        <f t="shared" si="1"/>
        <v>-</v>
      </c>
    </row>
    <row r="82" spans="1:6" ht="62.25">
      <c r="A82" s="87" t="s">
        <v>141</v>
      </c>
      <c r="B82" s="88" t="s">
        <v>31</v>
      </c>
      <c r="C82" s="89" t="s">
        <v>142</v>
      </c>
      <c r="D82" s="90" t="s">
        <v>42</v>
      </c>
      <c r="E82" s="90">
        <v>1371.56</v>
      </c>
      <c r="F82" s="91" t="str">
        <f t="shared" si="1"/>
        <v>-</v>
      </c>
    </row>
    <row r="83" spans="1:6" ht="15">
      <c r="A83" s="87" t="s">
        <v>143</v>
      </c>
      <c r="B83" s="88" t="s">
        <v>31</v>
      </c>
      <c r="C83" s="89" t="s">
        <v>1738</v>
      </c>
      <c r="D83" s="90" t="s">
        <v>42</v>
      </c>
      <c r="E83" s="90">
        <v>-12992.46</v>
      </c>
      <c r="F83" s="91" t="str">
        <f t="shared" si="1"/>
        <v>-</v>
      </c>
    </row>
    <row r="84" spans="1:6" ht="62.25">
      <c r="A84" s="87" t="s">
        <v>144</v>
      </c>
      <c r="B84" s="88" t="s">
        <v>31</v>
      </c>
      <c r="C84" s="89" t="s">
        <v>145</v>
      </c>
      <c r="D84" s="90" t="s">
        <v>42</v>
      </c>
      <c r="E84" s="90">
        <v>-12992.46</v>
      </c>
      <c r="F84" s="91" t="str">
        <f t="shared" si="1"/>
        <v>-</v>
      </c>
    </row>
    <row r="85" spans="1:6" ht="15">
      <c r="A85" s="87" t="s">
        <v>146</v>
      </c>
      <c r="B85" s="88" t="s">
        <v>31</v>
      </c>
      <c r="C85" s="89" t="s">
        <v>147</v>
      </c>
      <c r="D85" s="90">
        <v>12132000</v>
      </c>
      <c r="E85" s="90">
        <v>1448760.13</v>
      </c>
      <c r="F85" s="91">
        <f t="shared" si="1"/>
        <v>10683239.870000001</v>
      </c>
    </row>
    <row r="86" spans="1:6" ht="46.5">
      <c r="A86" s="87" t="s">
        <v>148</v>
      </c>
      <c r="B86" s="88" t="s">
        <v>31</v>
      </c>
      <c r="C86" s="89" t="s">
        <v>1739</v>
      </c>
      <c r="D86" s="90">
        <v>12000000</v>
      </c>
      <c r="E86" s="90">
        <v>1425560.13</v>
      </c>
      <c r="F86" s="91">
        <f t="shared" si="1"/>
        <v>10574439.870000001</v>
      </c>
    </row>
    <row r="87" spans="1:6" ht="78">
      <c r="A87" s="87" t="s">
        <v>149</v>
      </c>
      <c r="B87" s="88" t="s">
        <v>31</v>
      </c>
      <c r="C87" s="89" t="s">
        <v>150</v>
      </c>
      <c r="D87" s="90" t="s">
        <v>42</v>
      </c>
      <c r="E87" s="90">
        <v>1425560.13</v>
      </c>
      <c r="F87" s="91" t="str">
        <f t="shared" si="1"/>
        <v>-</v>
      </c>
    </row>
    <row r="88" spans="1:6" ht="108.75">
      <c r="A88" s="87" t="s">
        <v>151</v>
      </c>
      <c r="B88" s="88" t="s">
        <v>31</v>
      </c>
      <c r="C88" s="89" t="s">
        <v>152</v>
      </c>
      <c r="D88" s="90" t="s">
        <v>42</v>
      </c>
      <c r="E88" s="90">
        <v>1425616.74</v>
      </c>
      <c r="F88" s="91" t="str">
        <f t="shared" si="1"/>
        <v>-</v>
      </c>
    </row>
    <row r="89" spans="1:6" ht="140.25">
      <c r="A89" s="92" t="s">
        <v>153</v>
      </c>
      <c r="B89" s="88" t="s">
        <v>31</v>
      </c>
      <c r="C89" s="89" t="s">
        <v>154</v>
      </c>
      <c r="D89" s="90" t="s">
        <v>42</v>
      </c>
      <c r="E89" s="90">
        <v>-56.61</v>
      </c>
      <c r="F89" s="91" t="str">
        <f t="shared" si="1"/>
        <v>-</v>
      </c>
    </row>
    <row r="90" spans="1:6" ht="62.25">
      <c r="A90" s="87" t="s">
        <v>155</v>
      </c>
      <c r="B90" s="88" t="s">
        <v>31</v>
      </c>
      <c r="C90" s="89" t="s">
        <v>156</v>
      </c>
      <c r="D90" s="90">
        <v>132000</v>
      </c>
      <c r="E90" s="90">
        <v>23200</v>
      </c>
      <c r="F90" s="91">
        <f t="shared" si="1"/>
        <v>108800</v>
      </c>
    </row>
    <row r="91" spans="1:6" ht="46.5">
      <c r="A91" s="87" t="s">
        <v>157</v>
      </c>
      <c r="B91" s="88" t="s">
        <v>31</v>
      </c>
      <c r="C91" s="89" t="s">
        <v>158</v>
      </c>
      <c r="D91" s="90" t="s">
        <v>42</v>
      </c>
      <c r="E91" s="90">
        <v>20000</v>
      </c>
      <c r="F91" s="91" t="str">
        <f t="shared" si="1"/>
        <v>-</v>
      </c>
    </row>
    <row r="92" spans="1:6" ht="46.5">
      <c r="A92" s="87" t="s">
        <v>157</v>
      </c>
      <c r="B92" s="88" t="s">
        <v>31</v>
      </c>
      <c r="C92" s="89" t="s">
        <v>159</v>
      </c>
      <c r="D92" s="90" t="s">
        <v>42</v>
      </c>
      <c r="E92" s="90">
        <v>20000</v>
      </c>
      <c r="F92" s="91" t="str">
        <f t="shared" si="1"/>
        <v>-</v>
      </c>
    </row>
    <row r="93" spans="1:6" ht="93">
      <c r="A93" s="87" t="s">
        <v>160</v>
      </c>
      <c r="B93" s="88" t="s">
        <v>31</v>
      </c>
      <c r="C93" s="89" t="s">
        <v>1740</v>
      </c>
      <c r="D93" s="90" t="s">
        <v>42</v>
      </c>
      <c r="E93" s="90">
        <v>3200</v>
      </c>
      <c r="F93" s="91" t="str">
        <f t="shared" si="1"/>
        <v>-</v>
      </c>
    </row>
    <row r="94" spans="1:6" ht="140.25">
      <c r="A94" s="92" t="s">
        <v>161</v>
      </c>
      <c r="B94" s="88" t="s">
        <v>31</v>
      </c>
      <c r="C94" s="89" t="s">
        <v>162</v>
      </c>
      <c r="D94" s="90" t="s">
        <v>42</v>
      </c>
      <c r="E94" s="90">
        <v>3200</v>
      </c>
      <c r="F94" s="91" t="str">
        <f t="shared" si="1"/>
        <v>-</v>
      </c>
    </row>
    <row r="95" spans="1:6" ht="62.25">
      <c r="A95" s="87" t="s">
        <v>163</v>
      </c>
      <c r="B95" s="88" t="s">
        <v>31</v>
      </c>
      <c r="C95" s="89" t="s">
        <v>1741</v>
      </c>
      <c r="D95" s="90">
        <v>2000</v>
      </c>
      <c r="E95" s="90">
        <v>-23810.84</v>
      </c>
      <c r="F95" s="91">
        <f t="shared" si="1"/>
        <v>25810.84</v>
      </c>
    </row>
    <row r="96" spans="1:6" ht="15">
      <c r="A96" s="87" t="s">
        <v>164</v>
      </c>
      <c r="B96" s="88" t="s">
        <v>31</v>
      </c>
      <c r="C96" s="89" t="s">
        <v>1742</v>
      </c>
      <c r="D96" s="90" t="s">
        <v>42</v>
      </c>
      <c r="E96" s="90">
        <v>-8636.6</v>
      </c>
      <c r="F96" s="91" t="str">
        <f t="shared" si="1"/>
        <v>-</v>
      </c>
    </row>
    <row r="97" spans="1:6" ht="30.75">
      <c r="A97" s="87" t="s">
        <v>165</v>
      </c>
      <c r="B97" s="88" t="s">
        <v>31</v>
      </c>
      <c r="C97" s="89" t="s">
        <v>1743</v>
      </c>
      <c r="D97" s="90" t="s">
        <v>42</v>
      </c>
      <c r="E97" s="90">
        <v>-8636.6</v>
      </c>
      <c r="F97" s="91" t="str">
        <f t="shared" si="1"/>
        <v>-</v>
      </c>
    </row>
    <row r="98" spans="1:6" ht="62.25">
      <c r="A98" s="87" t="s">
        <v>166</v>
      </c>
      <c r="B98" s="88" t="s">
        <v>31</v>
      </c>
      <c r="C98" s="89" t="s">
        <v>167</v>
      </c>
      <c r="D98" s="90" t="s">
        <v>42</v>
      </c>
      <c r="E98" s="90">
        <v>-8636.6</v>
      </c>
      <c r="F98" s="91" t="str">
        <f t="shared" si="1"/>
        <v>-</v>
      </c>
    </row>
    <row r="99" spans="1:6" ht="30.75">
      <c r="A99" s="87" t="s">
        <v>168</v>
      </c>
      <c r="B99" s="88" t="s">
        <v>31</v>
      </c>
      <c r="C99" s="89" t="s">
        <v>1744</v>
      </c>
      <c r="D99" s="90">
        <v>2000</v>
      </c>
      <c r="E99" s="90">
        <v>-15174.24</v>
      </c>
      <c r="F99" s="91">
        <f t="shared" si="1"/>
        <v>17174.239999999998</v>
      </c>
    </row>
    <row r="100" spans="1:6" ht="78">
      <c r="A100" s="87" t="s">
        <v>169</v>
      </c>
      <c r="B100" s="88" t="s">
        <v>31</v>
      </c>
      <c r="C100" s="89" t="s">
        <v>1745</v>
      </c>
      <c r="D100" s="90" t="s">
        <v>42</v>
      </c>
      <c r="E100" s="90">
        <v>-6558.06</v>
      </c>
      <c r="F100" s="91" t="str">
        <f t="shared" si="1"/>
        <v>-</v>
      </c>
    </row>
    <row r="101" spans="1:6" ht="93">
      <c r="A101" s="87" t="s">
        <v>170</v>
      </c>
      <c r="B101" s="88" t="s">
        <v>31</v>
      </c>
      <c r="C101" s="89" t="s">
        <v>171</v>
      </c>
      <c r="D101" s="90" t="s">
        <v>42</v>
      </c>
      <c r="E101" s="90">
        <v>-6558.06</v>
      </c>
      <c r="F101" s="91" t="str">
        <f t="shared" si="1"/>
        <v>-</v>
      </c>
    </row>
    <row r="102" spans="1:6" ht="15">
      <c r="A102" s="87" t="s">
        <v>172</v>
      </c>
      <c r="B102" s="88" t="s">
        <v>31</v>
      </c>
      <c r="C102" s="89" t="s">
        <v>1746</v>
      </c>
      <c r="D102" s="90" t="s">
        <v>42</v>
      </c>
      <c r="E102" s="90">
        <v>-8616.18</v>
      </c>
      <c r="F102" s="91" t="str">
        <f t="shared" si="1"/>
        <v>-</v>
      </c>
    </row>
    <row r="103" spans="1:6" ht="46.5">
      <c r="A103" s="87" t="s">
        <v>173</v>
      </c>
      <c r="B103" s="88" t="s">
        <v>31</v>
      </c>
      <c r="C103" s="89" t="s">
        <v>174</v>
      </c>
      <c r="D103" s="90" t="s">
        <v>42</v>
      </c>
      <c r="E103" s="90">
        <v>-8616.18</v>
      </c>
      <c r="F103" s="91" t="str">
        <f t="shared" si="1"/>
        <v>-</v>
      </c>
    </row>
    <row r="104" spans="1:6" ht="62.25">
      <c r="A104" s="87" t="s">
        <v>175</v>
      </c>
      <c r="B104" s="88" t="s">
        <v>31</v>
      </c>
      <c r="C104" s="89" t="s">
        <v>176</v>
      </c>
      <c r="D104" s="90">
        <v>40932500</v>
      </c>
      <c r="E104" s="90">
        <v>3609121.05</v>
      </c>
      <c r="F104" s="91">
        <f t="shared" si="1"/>
        <v>37323378.95</v>
      </c>
    </row>
    <row r="105" spans="1:6" ht="140.25">
      <c r="A105" s="92" t="s">
        <v>177</v>
      </c>
      <c r="B105" s="88" t="s">
        <v>31</v>
      </c>
      <c r="C105" s="89" t="s">
        <v>178</v>
      </c>
      <c r="D105" s="90">
        <v>32502200</v>
      </c>
      <c r="E105" s="90">
        <v>1924453.2</v>
      </c>
      <c r="F105" s="91">
        <f t="shared" si="1"/>
        <v>30577746.8</v>
      </c>
    </row>
    <row r="106" spans="1:6" ht="108.75">
      <c r="A106" s="87" t="s">
        <v>179</v>
      </c>
      <c r="B106" s="88" t="s">
        <v>31</v>
      </c>
      <c r="C106" s="89" t="s">
        <v>1747</v>
      </c>
      <c r="D106" s="90">
        <v>23500000</v>
      </c>
      <c r="E106" s="90">
        <v>1272785.91</v>
      </c>
      <c r="F106" s="91">
        <f t="shared" si="1"/>
        <v>22227214.09</v>
      </c>
    </row>
    <row r="107" spans="1:6" ht="124.5">
      <c r="A107" s="92" t="s">
        <v>180</v>
      </c>
      <c r="B107" s="88" t="s">
        <v>31</v>
      </c>
      <c r="C107" s="89" t="s">
        <v>181</v>
      </c>
      <c r="D107" s="90" t="s">
        <v>42</v>
      </c>
      <c r="E107" s="90">
        <v>1272785.91</v>
      </c>
      <c r="F107" s="91" t="str">
        <f t="shared" si="1"/>
        <v>-</v>
      </c>
    </row>
    <row r="108" spans="1:6" ht="124.5">
      <c r="A108" s="92" t="s">
        <v>182</v>
      </c>
      <c r="B108" s="88" t="s">
        <v>31</v>
      </c>
      <c r="C108" s="89" t="s">
        <v>1748</v>
      </c>
      <c r="D108" s="90">
        <v>5700000</v>
      </c>
      <c r="E108" s="90">
        <v>355369.85</v>
      </c>
      <c r="F108" s="91">
        <f t="shared" si="1"/>
        <v>5344630.15</v>
      </c>
    </row>
    <row r="109" spans="1:6" ht="108.75">
      <c r="A109" s="87" t="s">
        <v>183</v>
      </c>
      <c r="B109" s="88" t="s">
        <v>31</v>
      </c>
      <c r="C109" s="89" t="s">
        <v>184</v>
      </c>
      <c r="D109" s="90" t="s">
        <v>42</v>
      </c>
      <c r="E109" s="90">
        <v>355369.85</v>
      </c>
      <c r="F109" s="91" t="str">
        <f t="shared" si="1"/>
        <v>-</v>
      </c>
    </row>
    <row r="110" spans="1:6" ht="140.25">
      <c r="A110" s="92" t="s">
        <v>185</v>
      </c>
      <c r="B110" s="88" t="s">
        <v>31</v>
      </c>
      <c r="C110" s="89" t="s">
        <v>1749</v>
      </c>
      <c r="D110" s="90">
        <v>1200000</v>
      </c>
      <c r="E110" s="90">
        <v>20673.6</v>
      </c>
      <c r="F110" s="91">
        <f t="shared" si="1"/>
        <v>1179326.4</v>
      </c>
    </row>
    <row r="111" spans="1:6" ht="93">
      <c r="A111" s="87" t="s">
        <v>186</v>
      </c>
      <c r="B111" s="88" t="s">
        <v>31</v>
      </c>
      <c r="C111" s="89" t="s">
        <v>187</v>
      </c>
      <c r="D111" s="90" t="s">
        <v>42</v>
      </c>
      <c r="E111" s="90">
        <v>20673.6</v>
      </c>
      <c r="F111" s="91" t="str">
        <f t="shared" si="1"/>
        <v>-</v>
      </c>
    </row>
    <row r="112" spans="1:6" ht="62.25">
      <c r="A112" s="87" t="s">
        <v>188</v>
      </c>
      <c r="B112" s="88" t="s">
        <v>31</v>
      </c>
      <c r="C112" s="89" t="s">
        <v>189</v>
      </c>
      <c r="D112" s="90">
        <v>2102200</v>
      </c>
      <c r="E112" s="90">
        <v>275623.84</v>
      </c>
      <c r="F112" s="91">
        <f t="shared" si="1"/>
        <v>1826576.16</v>
      </c>
    </row>
    <row r="113" spans="1:6" ht="46.5">
      <c r="A113" s="87" t="s">
        <v>190</v>
      </c>
      <c r="B113" s="88" t="s">
        <v>31</v>
      </c>
      <c r="C113" s="89" t="s">
        <v>191</v>
      </c>
      <c r="D113" s="90" t="s">
        <v>42</v>
      </c>
      <c r="E113" s="90">
        <v>275623.84</v>
      </c>
      <c r="F113" s="91" t="str">
        <f t="shared" si="1"/>
        <v>-</v>
      </c>
    </row>
    <row r="114" spans="1:6" ht="62.25">
      <c r="A114" s="87" t="s">
        <v>192</v>
      </c>
      <c r="B114" s="88" t="s">
        <v>31</v>
      </c>
      <c r="C114" s="89" t="s">
        <v>1750</v>
      </c>
      <c r="D114" s="90" t="s">
        <v>42</v>
      </c>
      <c r="E114" s="90">
        <v>901.63</v>
      </c>
      <c r="F114" s="91" t="str">
        <f t="shared" si="1"/>
        <v>-</v>
      </c>
    </row>
    <row r="115" spans="1:6" ht="62.25">
      <c r="A115" s="87" t="s">
        <v>193</v>
      </c>
      <c r="B115" s="88" t="s">
        <v>31</v>
      </c>
      <c r="C115" s="89" t="s">
        <v>1751</v>
      </c>
      <c r="D115" s="90" t="s">
        <v>42</v>
      </c>
      <c r="E115" s="90">
        <v>901.63</v>
      </c>
      <c r="F115" s="91" t="str">
        <f t="shared" si="1"/>
        <v>-</v>
      </c>
    </row>
    <row r="116" spans="1:6" ht="140.25">
      <c r="A116" s="92" t="s">
        <v>194</v>
      </c>
      <c r="B116" s="88" t="s">
        <v>31</v>
      </c>
      <c r="C116" s="89" t="s">
        <v>195</v>
      </c>
      <c r="D116" s="90" t="s">
        <v>42</v>
      </c>
      <c r="E116" s="90">
        <v>901.63</v>
      </c>
      <c r="F116" s="91" t="str">
        <f t="shared" si="1"/>
        <v>-</v>
      </c>
    </row>
    <row r="117" spans="1:6" ht="30.75">
      <c r="A117" s="87" t="s">
        <v>196</v>
      </c>
      <c r="B117" s="88" t="s">
        <v>31</v>
      </c>
      <c r="C117" s="89" t="s">
        <v>1752</v>
      </c>
      <c r="D117" s="90">
        <v>260300</v>
      </c>
      <c r="E117" s="90" t="s">
        <v>42</v>
      </c>
      <c r="F117" s="91">
        <f t="shared" si="1"/>
        <v>260300</v>
      </c>
    </row>
    <row r="118" spans="1:6" ht="140.25">
      <c r="A118" s="92" t="s">
        <v>197</v>
      </c>
      <c r="B118" s="88" t="s">
        <v>31</v>
      </c>
      <c r="C118" s="89" t="s">
        <v>198</v>
      </c>
      <c r="D118" s="90">
        <v>8170000</v>
      </c>
      <c r="E118" s="90">
        <v>1683766.22</v>
      </c>
      <c r="F118" s="91">
        <f t="shared" si="1"/>
        <v>6486233.78</v>
      </c>
    </row>
    <row r="119" spans="1:6" ht="140.25">
      <c r="A119" s="92" t="s">
        <v>199</v>
      </c>
      <c r="B119" s="88" t="s">
        <v>31</v>
      </c>
      <c r="C119" s="89" t="s">
        <v>200</v>
      </c>
      <c r="D119" s="90" t="s">
        <v>42</v>
      </c>
      <c r="E119" s="90">
        <v>1683766.22</v>
      </c>
      <c r="F119" s="91" t="str">
        <f t="shared" si="1"/>
        <v>-</v>
      </c>
    </row>
    <row r="120" spans="1:6" ht="124.5">
      <c r="A120" s="87" t="s">
        <v>201</v>
      </c>
      <c r="B120" s="88" t="s">
        <v>31</v>
      </c>
      <c r="C120" s="89" t="s">
        <v>202</v>
      </c>
      <c r="D120" s="90" t="s">
        <v>42</v>
      </c>
      <c r="E120" s="90">
        <v>30823.32</v>
      </c>
      <c r="F120" s="91" t="str">
        <f t="shared" si="1"/>
        <v>-</v>
      </c>
    </row>
    <row r="121" spans="1:6" ht="124.5">
      <c r="A121" s="87" t="s">
        <v>201</v>
      </c>
      <c r="B121" s="88" t="s">
        <v>31</v>
      </c>
      <c r="C121" s="89" t="s">
        <v>203</v>
      </c>
      <c r="D121" s="90" t="s">
        <v>42</v>
      </c>
      <c r="E121" s="90">
        <v>1652942.9</v>
      </c>
      <c r="F121" s="91" t="str">
        <f t="shared" si="1"/>
        <v>-</v>
      </c>
    </row>
    <row r="122" spans="1:6" ht="30.75">
      <c r="A122" s="87" t="s">
        <v>204</v>
      </c>
      <c r="B122" s="88" t="s">
        <v>31</v>
      </c>
      <c r="C122" s="89" t="s">
        <v>1753</v>
      </c>
      <c r="D122" s="90">
        <v>31421300</v>
      </c>
      <c r="E122" s="90">
        <v>76458.93</v>
      </c>
      <c r="F122" s="91">
        <f t="shared" si="1"/>
        <v>31344841.07</v>
      </c>
    </row>
    <row r="123" spans="1:6" ht="30.75">
      <c r="A123" s="87" t="s">
        <v>205</v>
      </c>
      <c r="B123" s="88" t="s">
        <v>31</v>
      </c>
      <c r="C123" s="89" t="s">
        <v>1754</v>
      </c>
      <c r="D123" s="90">
        <v>31421300</v>
      </c>
      <c r="E123" s="90">
        <v>76458.93</v>
      </c>
      <c r="F123" s="91">
        <f t="shared" si="1"/>
        <v>31344841.07</v>
      </c>
    </row>
    <row r="124" spans="1:6" ht="46.5">
      <c r="A124" s="87" t="s">
        <v>206</v>
      </c>
      <c r="B124" s="88" t="s">
        <v>31</v>
      </c>
      <c r="C124" s="89" t="s">
        <v>207</v>
      </c>
      <c r="D124" s="90" t="s">
        <v>42</v>
      </c>
      <c r="E124" s="90">
        <v>25729.03</v>
      </c>
      <c r="F124" s="91" t="str">
        <f t="shared" si="1"/>
        <v>-</v>
      </c>
    </row>
    <row r="125" spans="1:6" ht="108.75">
      <c r="A125" s="87" t="s">
        <v>208</v>
      </c>
      <c r="B125" s="88" t="s">
        <v>31</v>
      </c>
      <c r="C125" s="89" t="s">
        <v>209</v>
      </c>
      <c r="D125" s="90" t="s">
        <v>42</v>
      </c>
      <c r="E125" s="90">
        <v>25729.03</v>
      </c>
      <c r="F125" s="91" t="str">
        <f t="shared" si="1"/>
        <v>-</v>
      </c>
    </row>
    <row r="126" spans="1:6" ht="30.75">
      <c r="A126" s="87" t="s">
        <v>210</v>
      </c>
      <c r="B126" s="88" t="s">
        <v>31</v>
      </c>
      <c r="C126" s="89" t="s">
        <v>1755</v>
      </c>
      <c r="D126" s="90" t="s">
        <v>42</v>
      </c>
      <c r="E126" s="90">
        <v>50729.9</v>
      </c>
      <c r="F126" s="91" t="str">
        <f t="shared" si="1"/>
        <v>-</v>
      </c>
    </row>
    <row r="127" spans="1:6" ht="30.75">
      <c r="A127" s="87" t="s">
        <v>211</v>
      </c>
      <c r="B127" s="88" t="s">
        <v>31</v>
      </c>
      <c r="C127" s="89" t="s">
        <v>212</v>
      </c>
      <c r="D127" s="90" t="s">
        <v>42</v>
      </c>
      <c r="E127" s="90">
        <v>36311.9</v>
      </c>
      <c r="F127" s="91" t="str">
        <f t="shared" si="1"/>
        <v>-</v>
      </c>
    </row>
    <row r="128" spans="1:6" ht="30.75">
      <c r="A128" s="87" t="s">
        <v>213</v>
      </c>
      <c r="B128" s="88" t="s">
        <v>31</v>
      </c>
      <c r="C128" s="89" t="s">
        <v>214</v>
      </c>
      <c r="D128" s="90" t="s">
        <v>42</v>
      </c>
      <c r="E128" s="90">
        <v>14418</v>
      </c>
      <c r="F128" s="91" t="str">
        <f t="shared" si="1"/>
        <v>-</v>
      </c>
    </row>
    <row r="129" spans="1:6" ht="46.5">
      <c r="A129" s="87" t="s">
        <v>215</v>
      </c>
      <c r="B129" s="88" t="s">
        <v>31</v>
      </c>
      <c r="C129" s="89" t="s">
        <v>216</v>
      </c>
      <c r="D129" s="90">
        <v>5232100</v>
      </c>
      <c r="E129" s="90">
        <v>743674.11</v>
      </c>
      <c r="F129" s="91">
        <f t="shared" si="1"/>
        <v>4488425.89</v>
      </c>
    </row>
    <row r="130" spans="1:6" ht="30.75">
      <c r="A130" s="87" t="s">
        <v>217</v>
      </c>
      <c r="B130" s="88" t="s">
        <v>31</v>
      </c>
      <c r="C130" s="89" t="s">
        <v>218</v>
      </c>
      <c r="D130" s="90">
        <v>4613100</v>
      </c>
      <c r="E130" s="90">
        <v>603982.46</v>
      </c>
      <c r="F130" s="91">
        <f t="shared" si="1"/>
        <v>4009117.54</v>
      </c>
    </row>
    <row r="131" spans="1:6" ht="30.75">
      <c r="A131" s="87" t="s">
        <v>219</v>
      </c>
      <c r="B131" s="88" t="s">
        <v>31</v>
      </c>
      <c r="C131" s="89" t="s">
        <v>220</v>
      </c>
      <c r="D131" s="90" t="s">
        <v>42</v>
      </c>
      <c r="E131" s="90">
        <v>603982.46</v>
      </c>
      <c r="F131" s="91" t="str">
        <f t="shared" si="1"/>
        <v>-</v>
      </c>
    </row>
    <row r="132" spans="1:6" ht="46.5">
      <c r="A132" s="87" t="s">
        <v>221</v>
      </c>
      <c r="B132" s="88" t="s">
        <v>31</v>
      </c>
      <c r="C132" s="89" t="s">
        <v>222</v>
      </c>
      <c r="D132" s="90" t="s">
        <v>42</v>
      </c>
      <c r="E132" s="90">
        <v>70019</v>
      </c>
      <c r="F132" s="91" t="str">
        <f t="shared" si="1"/>
        <v>-</v>
      </c>
    </row>
    <row r="133" spans="1:6" ht="46.5">
      <c r="A133" s="87" t="s">
        <v>221</v>
      </c>
      <c r="B133" s="88" t="s">
        <v>31</v>
      </c>
      <c r="C133" s="89" t="s">
        <v>223</v>
      </c>
      <c r="D133" s="90" t="s">
        <v>42</v>
      </c>
      <c r="E133" s="90">
        <v>520708.64</v>
      </c>
      <c r="F133" s="91" t="str">
        <f t="shared" si="1"/>
        <v>-</v>
      </c>
    </row>
    <row r="134" spans="1:6" ht="46.5">
      <c r="A134" s="87" t="s">
        <v>221</v>
      </c>
      <c r="B134" s="88" t="s">
        <v>31</v>
      </c>
      <c r="C134" s="89" t="s">
        <v>224</v>
      </c>
      <c r="D134" s="90" t="s">
        <v>42</v>
      </c>
      <c r="E134" s="90">
        <v>13254.82</v>
      </c>
      <c r="F134" s="91" t="str">
        <f t="shared" si="1"/>
        <v>-</v>
      </c>
    </row>
    <row r="135" spans="1:6" ht="30.75">
      <c r="A135" s="87" t="s">
        <v>225</v>
      </c>
      <c r="B135" s="88" t="s">
        <v>31</v>
      </c>
      <c r="C135" s="89" t="s">
        <v>226</v>
      </c>
      <c r="D135" s="90">
        <v>619000</v>
      </c>
      <c r="E135" s="90">
        <v>139691.65</v>
      </c>
      <c r="F135" s="91">
        <f t="shared" si="1"/>
        <v>479308.35</v>
      </c>
    </row>
    <row r="136" spans="1:6" ht="46.5">
      <c r="A136" s="87" t="s">
        <v>227</v>
      </c>
      <c r="B136" s="88" t="s">
        <v>31</v>
      </c>
      <c r="C136" s="89" t="s">
        <v>1756</v>
      </c>
      <c r="D136" s="90" t="s">
        <v>42</v>
      </c>
      <c r="E136" s="90">
        <v>21901.1</v>
      </c>
      <c r="F136" s="91" t="str">
        <f t="shared" si="1"/>
        <v>-</v>
      </c>
    </row>
    <row r="137" spans="1:6" ht="62.25">
      <c r="A137" s="87" t="s">
        <v>228</v>
      </c>
      <c r="B137" s="88" t="s">
        <v>31</v>
      </c>
      <c r="C137" s="89" t="s">
        <v>229</v>
      </c>
      <c r="D137" s="90" t="s">
        <v>42</v>
      </c>
      <c r="E137" s="90">
        <v>21901.1</v>
      </c>
      <c r="F137" s="91" t="str">
        <f aca="true" t="shared" si="2" ref="F137:F186">IF(OR(D137="-",IF(E137="-",0,E137)&gt;=IF(D137="-",0,D137)),"-",IF(D137="-",0,D137)-IF(E137="-",0,E137))</f>
        <v>-</v>
      </c>
    </row>
    <row r="138" spans="1:6" ht="30.75">
      <c r="A138" s="87" t="s">
        <v>230</v>
      </c>
      <c r="B138" s="88" t="s">
        <v>31</v>
      </c>
      <c r="C138" s="89" t="s">
        <v>231</v>
      </c>
      <c r="D138" s="90" t="s">
        <v>42</v>
      </c>
      <c r="E138" s="90">
        <v>117790.55</v>
      </c>
      <c r="F138" s="91" t="str">
        <f t="shared" si="2"/>
        <v>-</v>
      </c>
    </row>
    <row r="139" spans="1:6" ht="30.75">
      <c r="A139" s="87" t="s">
        <v>232</v>
      </c>
      <c r="B139" s="88" t="s">
        <v>31</v>
      </c>
      <c r="C139" s="89" t="s">
        <v>233</v>
      </c>
      <c r="D139" s="90" t="s">
        <v>42</v>
      </c>
      <c r="E139" s="90">
        <v>86406.65</v>
      </c>
      <c r="F139" s="91" t="str">
        <f t="shared" si="2"/>
        <v>-</v>
      </c>
    </row>
    <row r="140" spans="1:6" ht="30.75">
      <c r="A140" s="87" t="s">
        <v>232</v>
      </c>
      <c r="B140" s="88" t="s">
        <v>31</v>
      </c>
      <c r="C140" s="89" t="s">
        <v>234</v>
      </c>
      <c r="D140" s="90" t="s">
        <v>42</v>
      </c>
      <c r="E140" s="90">
        <v>31383.9</v>
      </c>
      <c r="F140" s="91" t="str">
        <f t="shared" si="2"/>
        <v>-</v>
      </c>
    </row>
    <row r="141" spans="1:6" ht="46.5">
      <c r="A141" s="87" t="s">
        <v>235</v>
      </c>
      <c r="B141" s="88" t="s">
        <v>31</v>
      </c>
      <c r="C141" s="89" t="s">
        <v>1757</v>
      </c>
      <c r="D141" s="90">
        <v>1616800</v>
      </c>
      <c r="E141" s="90">
        <v>257000</v>
      </c>
      <c r="F141" s="91">
        <f t="shared" si="2"/>
        <v>1359800</v>
      </c>
    </row>
    <row r="142" spans="1:6" ht="46.5">
      <c r="A142" s="87" t="s">
        <v>236</v>
      </c>
      <c r="B142" s="88" t="s">
        <v>31</v>
      </c>
      <c r="C142" s="89" t="s">
        <v>1758</v>
      </c>
      <c r="D142" s="90">
        <v>1616800</v>
      </c>
      <c r="E142" s="90">
        <v>257000</v>
      </c>
      <c r="F142" s="91">
        <f t="shared" si="2"/>
        <v>1359800</v>
      </c>
    </row>
    <row r="143" spans="1:6" ht="62.25">
      <c r="A143" s="87" t="s">
        <v>237</v>
      </c>
      <c r="B143" s="88" t="s">
        <v>31</v>
      </c>
      <c r="C143" s="89" t="s">
        <v>238</v>
      </c>
      <c r="D143" s="90" t="s">
        <v>42</v>
      </c>
      <c r="E143" s="90">
        <v>257000</v>
      </c>
      <c r="F143" s="91" t="str">
        <f t="shared" si="2"/>
        <v>-</v>
      </c>
    </row>
    <row r="144" spans="1:6" ht="30.75">
      <c r="A144" s="87" t="s">
        <v>239</v>
      </c>
      <c r="B144" s="88" t="s">
        <v>31</v>
      </c>
      <c r="C144" s="89" t="s">
        <v>240</v>
      </c>
      <c r="D144" s="90">
        <v>3550000</v>
      </c>
      <c r="E144" s="90">
        <v>1445106.87</v>
      </c>
      <c r="F144" s="91">
        <f t="shared" si="2"/>
        <v>2104893.13</v>
      </c>
    </row>
    <row r="145" spans="1:6" ht="62.25">
      <c r="A145" s="87" t="s">
        <v>241</v>
      </c>
      <c r="B145" s="88" t="s">
        <v>31</v>
      </c>
      <c r="C145" s="89" t="s">
        <v>242</v>
      </c>
      <c r="D145" s="90" t="s">
        <v>42</v>
      </c>
      <c r="E145" s="90">
        <v>184607.87</v>
      </c>
      <c r="F145" s="91" t="str">
        <f t="shared" si="2"/>
        <v>-</v>
      </c>
    </row>
    <row r="146" spans="1:6" ht="93">
      <c r="A146" s="87" t="s">
        <v>243</v>
      </c>
      <c r="B146" s="88" t="s">
        <v>31</v>
      </c>
      <c r="C146" s="89" t="s">
        <v>244</v>
      </c>
      <c r="D146" s="90" t="s">
        <v>42</v>
      </c>
      <c r="E146" s="90">
        <v>3210.02</v>
      </c>
      <c r="F146" s="91" t="str">
        <f t="shared" si="2"/>
        <v>-</v>
      </c>
    </row>
    <row r="147" spans="1:6" ht="140.25">
      <c r="A147" s="92" t="s">
        <v>245</v>
      </c>
      <c r="B147" s="88" t="s">
        <v>31</v>
      </c>
      <c r="C147" s="89" t="s">
        <v>246</v>
      </c>
      <c r="D147" s="90" t="s">
        <v>42</v>
      </c>
      <c r="E147" s="90">
        <v>1910.01</v>
      </c>
      <c r="F147" s="91" t="str">
        <f t="shared" si="2"/>
        <v>-</v>
      </c>
    </row>
    <row r="148" spans="1:6" ht="140.25">
      <c r="A148" s="92" t="s">
        <v>245</v>
      </c>
      <c r="B148" s="88" t="s">
        <v>31</v>
      </c>
      <c r="C148" s="89" t="s">
        <v>247</v>
      </c>
      <c r="D148" s="90" t="s">
        <v>42</v>
      </c>
      <c r="E148" s="90">
        <v>1300.01</v>
      </c>
      <c r="F148" s="91" t="str">
        <f t="shared" si="2"/>
        <v>-</v>
      </c>
    </row>
    <row r="149" spans="1:6" ht="140.25">
      <c r="A149" s="87" t="s">
        <v>248</v>
      </c>
      <c r="B149" s="88" t="s">
        <v>31</v>
      </c>
      <c r="C149" s="89" t="s">
        <v>249</v>
      </c>
      <c r="D149" s="90" t="s">
        <v>42</v>
      </c>
      <c r="E149" s="90">
        <v>28509.54</v>
      </c>
      <c r="F149" s="91" t="str">
        <f t="shared" si="2"/>
        <v>-</v>
      </c>
    </row>
    <row r="150" spans="1:6" ht="171">
      <c r="A150" s="92" t="s">
        <v>250</v>
      </c>
      <c r="B150" s="88" t="s">
        <v>31</v>
      </c>
      <c r="C150" s="89" t="s">
        <v>251</v>
      </c>
      <c r="D150" s="90" t="s">
        <v>42</v>
      </c>
      <c r="E150" s="90">
        <v>4044.29</v>
      </c>
      <c r="F150" s="91" t="str">
        <f t="shared" si="2"/>
        <v>-</v>
      </c>
    </row>
    <row r="151" spans="1:6" ht="171">
      <c r="A151" s="92" t="s">
        <v>250</v>
      </c>
      <c r="B151" s="88" t="s">
        <v>31</v>
      </c>
      <c r="C151" s="89" t="s">
        <v>252</v>
      </c>
      <c r="D151" s="90" t="s">
        <v>42</v>
      </c>
      <c r="E151" s="90">
        <v>24465.25</v>
      </c>
      <c r="F151" s="91" t="str">
        <f t="shared" si="2"/>
        <v>-</v>
      </c>
    </row>
    <row r="152" spans="1:6" ht="93">
      <c r="A152" s="87" t="s">
        <v>253</v>
      </c>
      <c r="B152" s="88" t="s">
        <v>31</v>
      </c>
      <c r="C152" s="89" t="s">
        <v>1759</v>
      </c>
      <c r="D152" s="90" t="s">
        <v>42</v>
      </c>
      <c r="E152" s="90">
        <v>1660.88</v>
      </c>
      <c r="F152" s="91" t="str">
        <f t="shared" si="2"/>
        <v>-</v>
      </c>
    </row>
    <row r="153" spans="1:6" ht="140.25">
      <c r="A153" s="92" t="s">
        <v>254</v>
      </c>
      <c r="B153" s="88" t="s">
        <v>31</v>
      </c>
      <c r="C153" s="89" t="s">
        <v>255</v>
      </c>
      <c r="D153" s="90" t="s">
        <v>42</v>
      </c>
      <c r="E153" s="90">
        <v>1660.88</v>
      </c>
      <c r="F153" s="91" t="str">
        <f t="shared" si="2"/>
        <v>-</v>
      </c>
    </row>
    <row r="154" spans="1:6" ht="108.75">
      <c r="A154" s="87" t="s">
        <v>256</v>
      </c>
      <c r="B154" s="88" t="s">
        <v>31</v>
      </c>
      <c r="C154" s="89" t="s">
        <v>1760</v>
      </c>
      <c r="D154" s="90" t="s">
        <v>42</v>
      </c>
      <c r="E154" s="90">
        <v>21500</v>
      </c>
      <c r="F154" s="91" t="str">
        <f t="shared" si="2"/>
        <v>-</v>
      </c>
    </row>
    <row r="155" spans="1:6" ht="156">
      <c r="A155" s="92" t="s">
        <v>257</v>
      </c>
      <c r="B155" s="88" t="s">
        <v>31</v>
      </c>
      <c r="C155" s="89" t="s">
        <v>258</v>
      </c>
      <c r="D155" s="90" t="s">
        <v>42</v>
      </c>
      <c r="E155" s="90">
        <v>21500</v>
      </c>
      <c r="F155" s="91" t="str">
        <f t="shared" si="2"/>
        <v>-</v>
      </c>
    </row>
    <row r="156" spans="1:6" ht="124.5">
      <c r="A156" s="87" t="s">
        <v>259</v>
      </c>
      <c r="B156" s="88" t="s">
        <v>31</v>
      </c>
      <c r="C156" s="89" t="s">
        <v>1761</v>
      </c>
      <c r="D156" s="90" t="s">
        <v>42</v>
      </c>
      <c r="E156" s="90">
        <v>17029.76</v>
      </c>
      <c r="F156" s="91" t="str">
        <f t="shared" si="2"/>
        <v>-</v>
      </c>
    </row>
    <row r="157" spans="1:6" ht="171">
      <c r="A157" s="92" t="s">
        <v>260</v>
      </c>
      <c r="B157" s="88" t="s">
        <v>31</v>
      </c>
      <c r="C157" s="89" t="s">
        <v>261</v>
      </c>
      <c r="D157" s="90" t="s">
        <v>42</v>
      </c>
      <c r="E157" s="90">
        <v>17029.76</v>
      </c>
      <c r="F157" s="91" t="str">
        <f t="shared" si="2"/>
        <v>-</v>
      </c>
    </row>
    <row r="158" spans="1:6" ht="108.75">
      <c r="A158" s="87" t="s">
        <v>262</v>
      </c>
      <c r="B158" s="88" t="s">
        <v>31</v>
      </c>
      <c r="C158" s="89" t="s">
        <v>1762</v>
      </c>
      <c r="D158" s="90" t="s">
        <v>42</v>
      </c>
      <c r="E158" s="90">
        <v>300.01</v>
      </c>
      <c r="F158" s="91" t="str">
        <f t="shared" si="2"/>
        <v>-</v>
      </c>
    </row>
    <row r="159" spans="1:6" ht="202.5">
      <c r="A159" s="92" t="s">
        <v>263</v>
      </c>
      <c r="B159" s="88" t="s">
        <v>31</v>
      </c>
      <c r="C159" s="89" t="s">
        <v>264</v>
      </c>
      <c r="D159" s="90" t="s">
        <v>42</v>
      </c>
      <c r="E159" s="90">
        <v>300.01</v>
      </c>
      <c r="F159" s="91" t="str">
        <f t="shared" si="2"/>
        <v>-</v>
      </c>
    </row>
    <row r="160" spans="1:6" ht="93">
      <c r="A160" s="87" t="s">
        <v>265</v>
      </c>
      <c r="B160" s="88" t="s">
        <v>31</v>
      </c>
      <c r="C160" s="89" t="s">
        <v>1763</v>
      </c>
      <c r="D160" s="90" t="s">
        <v>42</v>
      </c>
      <c r="E160" s="90">
        <v>1600</v>
      </c>
      <c r="F160" s="91" t="str">
        <f t="shared" si="2"/>
        <v>-</v>
      </c>
    </row>
    <row r="161" spans="1:6" ht="140.25">
      <c r="A161" s="92" t="s">
        <v>266</v>
      </c>
      <c r="B161" s="88" t="s">
        <v>31</v>
      </c>
      <c r="C161" s="89" t="s">
        <v>267</v>
      </c>
      <c r="D161" s="90" t="s">
        <v>42</v>
      </c>
      <c r="E161" s="90">
        <v>1600</v>
      </c>
      <c r="F161" s="91" t="str">
        <f t="shared" si="2"/>
        <v>-</v>
      </c>
    </row>
    <row r="162" spans="1:6" ht="108.75">
      <c r="A162" s="87" t="s">
        <v>268</v>
      </c>
      <c r="B162" s="88" t="s">
        <v>31</v>
      </c>
      <c r="C162" s="89" t="s">
        <v>269</v>
      </c>
      <c r="D162" s="90" t="s">
        <v>42</v>
      </c>
      <c r="E162" s="90">
        <v>110797.66</v>
      </c>
      <c r="F162" s="91" t="str">
        <f t="shared" si="2"/>
        <v>-</v>
      </c>
    </row>
    <row r="163" spans="1:6" ht="156">
      <c r="A163" s="92" t="s">
        <v>270</v>
      </c>
      <c r="B163" s="88" t="s">
        <v>31</v>
      </c>
      <c r="C163" s="89" t="s">
        <v>271</v>
      </c>
      <c r="D163" s="90" t="s">
        <v>42</v>
      </c>
      <c r="E163" s="90">
        <v>8783.82</v>
      </c>
      <c r="F163" s="91" t="str">
        <f t="shared" si="2"/>
        <v>-</v>
      </c>
    </row>
    <row r="164" spans="1:6" ht="156">
      <c r="A164" s="92" t="s">
        <v>270</v>
      </c>
      <c r="B164" s="88" t="s">
        <v>31</v>
      </c>
      <c r="C164" s="89" t="s">
        <v>272</v>
      </c>
      <c r="D164" s="90" t="s">
        <v>42</v>
      </c>
      <c r="E164" s="90">
        <v>102013.84</v>
      </c>
      <c r="F164" s="91" t="str">
        <f t="shared" si="2"/>
        <v>-</v>
      </c>
    </row>
    <row r="165" spans="1:6" ht="186.75">
      <c r="A165" s="92" t="s">
        <v>273</v>
      </c>
      <c r="B165" s="88" t="s">
        <v>31</v>
      </c>
      <c r="C165" s="89" t="s">
        <v>274</v>
      </c>
      <c r="D165" s="90" t="s">
        <v>42</v>
      </c>
      <c r="E165" s="90">
        <v>562233.88</v>
      </c>
      <c r="F165" s="91" t="str">
        <f t="shared" si="2"/>
        <v>-</v>
      </c>
    </row>
    <row r="166" spans="1:6" ht="140.25">
      <c r="A166" s="92" t="s">
        <v>275</v>
      </c>
      <c r="B166" s="88" t="s">
        <v>31</v>
      </c>
      <c r="C166" s="89" t="s">
        <v>276</v>
      </c>
      <c r="D166" s="90" t="s">
        <v>42</v>
      </c>
      <c r="E166" s="90">
        <v>562233.88</v>
      </c>
      <c r="F166" s="91" t="str">
        <f t="shared" si="2"/>
        <v>-</v>
      </c>
    </row>
    <row r="167" spans="1:6" ht="108.75">
      <c r="A167" s="87" t="s">
        <v>277</v>
      </c>
      <c r="B167" s="88" t="s">
        <v>31</v>
      </c>
      <c r="C167" s="89" t="s">
        <v>278</v>
      </c>
      <c r="D167" s="90" t="s">
        <v>42</v>
      </c>
      <c r="E167" s="90">
        <v>19132.75</v>
      </c>
      <c r="F167" s="91" t="str">
        <f t="shared" si="2"/>
        <v>-</v>
      </c>
    </row>
    <row r="168" spans="1:6" ht="108.75">
      <c r="A168" s="87" t="s">
        <v>277</v>
      </c>
      <c r="B168" s="88" t="s">
        <v>31</v>
      </c>
      <c r="C168" s="89" t="s">
        <v>279</v>
      </c>
      <c r="D168" s="90" t="s">
        <v>42</v>
      </c>
      <c r="E168" s="90">
        <v>20526.27</v>
      </c>
      <c r="F168" s="91" t="str">
        <f t="shared" si="2"/>
        <v>-</v>
      </c>
    </row>
    <row r="169" spans="1:6" ht="108.75">
      <c r="A169" s="87" t="s">
        <v>277</v>
      </c>
      <c r="B169" s="88" t="s">
        <v>31</v>
      </c>
      <c r="C169" s="89" t="s">
        <v>280</v>
      </c>
      <c r="D169" s="90" t="s">
        <v>42</v>
      </c>
      <c r="E169" s="90">
        <v>522574.86</v>
      </c>
      <c r="F169" s="91" t="str">
        <f t="shared" si="2"/>
        <v>-</v>
      </c>
    </row>
    <row r="170" spans="1:6" ht="30.75">
      <c r="A170" s="87" t="s">
        <v>281</v>
      </c>
      <c r="B170" s="88" t="s">
        <v>31</v>
      </c>
      <c r="C170" s="89" t="s">
        <v>282</v>
      </c>
      <c r="D170" s="90" t="s">
        <v>42</v>
      </c>
      <c r="E170" s="90">
        <v>698265.12</v>
      </c>
      <c r="F170" s="91" t="str">
        <f t="shared" si="2"/>
        <v>-</v>
      </c>
    </row>
    <row r="171" spans="1:6" ht="140.25">
      <c r="A171" s="92" t="s">
        <v>283</v>
      </c>
      <c r="B171" s="88" t="s">
        <v>31</v>
      </c>
      <c r="C171" s="89" t="s">
        <v>1764</v>
      </c>
      <c r="D171" s="90" t="s">
        <v>42</v>
      </c>
      <c r="E171" s="90">
        <v>292300</v>
      </c>
      <c r="F171" s="91" t="str">
        <f t="shared" si="2"/>
        <v>-</v>
      </c>
    </row>
    <row r="172" spans="1:6" ht="78">
      <c r="A172" s="87" t="s">
        <v>284</v>
      </c>
      <c r="B172" s="88" t="s">
        <v>31</v>
      </c>
      <c r="C172" s="89" t="s">
        <v>285</v>
      </c>
      <c r="D172" s="90" t="s">
        <v>42</v>
      </c>
      <c r="E172" s="90">
        <v>292300</v>
      </c>
      <c r="F172" s="91" t="str">
        <f t="shared" si="2"/>
        <v>-</v>
      </c>
    </row>
    <row r="173" spans="1:6" ht="124.5">
      <c r="A173" s="87" t="s">
        <v>286</v>
      </c>
      <c r="B173" s="88" t="s">
        <v>31</v>
      </c>
      <c r="C173" s="89" t="s">
        <v>287</v>
      </c>
      <c r="D173" s="90" t="s">
        <v>42</v>
      </c>
      <c r="E173" s="90">
        <v>405965.12</v>
      </c>
      <c r="F173" s="91" t="str">
        <f t="shared" si="2"/>
        <v>-</v>
      </c>
    </row>
    <row r="174" spans="1:6" ht="108.75">
      <c r="A174" s="87" t="s">
        <v>288</v>
      </c>
      <c r="B174" s="88" t="s">
        <v>31</v>
      </c>
      <c r="C174" s="89" t="s">
        <v>289</v>
      </c>
      <c r="D174" s="90" t="s">
        <v>42</v>
      </c>
      <c r="E174" s="90">
        <v>121804.95</v>
      </c>
      <c r="F174" s="91" t="str">
        <f t="shared" si="2"/>
        <v>-</v>
      </c>
    </row>
    <row r="175" spans="1:6" ht="108.75">
      <c r="A175" s="87" t="s">
        <v>288</v>
      </c>
      <c r="B175" s="88" t="s">
        <v>31</v>
      </c>
      <c r="C175" s="89" t="s">
        <v>290</v>
      </c>
      <c r="D175" s="90" t="s">
        <v>42</v>
      </c>
      <c r="E175" s="90">
        <v>151310.12</v>
      </c>
      <c r="F175" s="91" t="str">
        <f t="shared" si="2"/>
        <v>-</v>
      </c>
    </row>
    <row r="176" spans="1:6" ht="108.75">
      <c r="A176" s="87" t="s">
        <v>288</v>
      </c>
      <c r="B176" s="88" t="s">
        <v>31</v>
      </c>
      <c r="C176" s="89" t="s">
        <v>291</v>
      </c>
      <c r="D176" s="90" t="s">
        <v>42</v>
      </c>
      <c r="E176" s="90">
        <v>133000.05</v>
      </c>
      <c r="F176" s="91" t="str">
        <f t="shared" si="2"/>
        <v>-</v>
      </c>
    </row>
    <row r="177" spans="1:6" ht="124.5">
      <c r="A177" s="87" t="s">
        <v>292</v>
      </c>
      <c r="B177" s="88" t="s">
        <v>31</v>
      </c>
      <c r="C177" s="89" t="s">
        <v>293</v>
      </c>
      <c r="D177" s="90" t="s">
        <v>42</v>
      </c>
      <c r="E177" s="90">
        <v>-150</v>
      </c>
      <c r="F177" s="91" t="str">
        <f t="shared" si="2"/>
        <v>-</v>
      </c>
    </row>
    <row r="178" spans="1:6" ht="15">
      <c r="A178" s="87" t="s">
        <v>294</v>
      </c>
      <c r="B178" s="88" t="s">
        <v>31</v>
      </c>
      <c r="C178" s="89" t="s">
        <v>295</v>
      </c>
      <c r="D178" s="90">
        <v>2007921.65</v>
      </c>
      <c r="E178" s="90">
        <v>-16357.79</v>
      </c>
      <c r="F178" s="91">
        <f t="shared" si="2"/>
        <v>2024279.44</v>
      </c>
    </row>
    <row r="179" spans="1:6" ht="15">
      <c r="A179" s="87" t="s">
        <v>296</v>
      </c>
      <c r="B179" s="88" t="s">
        <v>31</v>
      </c>
      <c r="C179" s="89" t="s">
        <v>297</v>
      </c>
      <c r="D179" s="90" t="s">
        <v>42</v>
      </c>
      <c r="E179" s="90">
        <v>81923.75</v>
      </c>
      <c r="F179" s="91" t="str">
        <f t="shared" si="2"/>
        <v>-</v>
      </c>
    </row>
    <row r="180" spans="1:6" ht="30.75">
      <c r="A180" s="87" t="s">
        <v>298</v>
      </c>
      <c r="B180" s="88" t="s">
        <v>31</v>
      </c>
      <c r="C180" s="89" t="s">
        <v>299</v>
      </c>
      <c r="D180" s="90" t="s">
        <v>42</v>
      </c>
      <c r="E180" s="90">
        <v>-5450</v>
      </c>
      <c r="F180" s="91" t="str">
        <f t="shared" si="2"/>
        <v>-</v>
      </c>
    </row>
    <row r="181" spans="1:6" ht="30.75">
      <c r="A181" s="87" t="s">
        <v>298</v>
      </c>
      <c r="B181" s="88" t="s">
        <v>31</v>
      </c>
      <c r="C181" s="89" t="s">
        <v>300</v>
      </c>
      <c r="D181" s="90" t="s">
        <v>42</v>
      </c>
      <c r="E181" s="90">
        <v>30127.2</v>
      </c>
      <c r="F181" s="91" t="str">
        <f t="shared" si="2"/>
        <v>-</v>
      </c>
    </row>
    <row r="182" spans="1:6" ht="30.75">
      <c r="A182" s="87" t="s">
        <v>298</v>
      </c>
      <c r="B182" s="88" t="s">
        <v>31</v>
      </c>
      <c r="C182" s="89" t="s">
        <v>301</v>
      </c>
      <c r="D182" s="90" t="s">
        <v>42</v>
      </c>
      <c r="E182" s="90">
        <v>53798.97</v>
      </c>
      <c r="F182" s="91" t="str">
        <f t="shared" si="2"/>
        <v>-</v>
      </c>
    </row>
    <row r="183" spans="1:6" ht="30.75">
      <c r="A183" s="87" t="s">
        <v>298</v>
      </c>
      <c r="B183" s="88" t="s">
        <v>31</v>
      </c>
      <c r="C183" s="89" t="s">
        <v>302</v>
      </c>
      <c r="D183" s="90" t="s">
        <v>42</v>
      </c>
      <c r="E183" s="90">
        <v>3447.58</v>
      </c>
      <c r="F183" s="91" t="str">
        <f t="shared" si="2"/>
        <v>-</v>
      </c>
    </row>
    <row r="184" spans="1:6" ht="15">
      <c r="A184" s="87" t="s">
        <v>303</v>
      </c>
      <c r="B184" s="88" t="s">
        <v>31</v>
      </c>
      <c r="C184" s="89" t="s">
        <v>1765</v>
      </c>
      <c r="D184" s="90" t="s">
        <v>42</v>
      </c>
      <c r="E184" s="90">
        <v>165</v>
      </c>
      <c r="F184" s="91" t="str">
        <f t="shared" si="2"/>
        <v>-</v>
      </c>
    </row>
    <row r="185" spans="1:6" ht="30.75">
      <c r="A185" s="87" t="s">
        <v>304</v>
      </c>
      <c r="B185" s="88" t="s">
        <v>31</v>
      </c>
      <c r="C185" s="89" t="s">
        <v>305</v>
      </c>
      <c r="D185" s="90" t="s">
        <v>42</v>
      </c>
      <c r="E185" s="90">
        <v>165</v>
      </c>
      <c r="F185" s="91" t="str">
        <f t="shared" si="2"/>
        <v>-</v>
      </c>
    </row>
    <row r="186" spans="1:6" ht="15">
      <c r="A186" s="87" t="s">
        <v>306</v>
      </c>
      <c r="B186" s="88" t="s">
        <v>31</v>
      </c>
      <c r="C186" s="89" t="s">
        <v>307</v>
      </c>
      <c r="D186" s="90">
        <v>2007921.65</v>
      </c>
      <c r="E186" s="90">
        <v>-98446.54</v>
      </c>
      <c r="F186" s="91">
        <f t="shared" si="2"/>
        <v>2106368.19</v>
      </c>
    </row>
    <row r="187" spans="1:6" ht="78">
      <c r="A187" s="87" t="s">
        <v>308</v>
      </c>
      <c r="B187" s="88" t="s">
        <v>31</v>
      </c>
      <c r="C187" s="89" t="s">
        <v>309</v>
      </c>
      <c r="D187" s="90" t="s">
        <v>42</v>
      </c>
      <c r="E187" s="90">
        <v>-131.72</v>
      </c>
      <c r="F187" s="91" t="str">
        <f aca="true" t="shared" si="3" ref="F187:F233">IF(OR(D187="-",IF(E187="-",0,E187)&gt;=IF(D187="-",0,D187)),"-",IF(D187="-",0,D187)-IF(E187="-",0,E187))</f>
        <v>-</v>
      </c>
    </row>
    <row r="188" spans="1:6" ht="78">
      <c r="A188" s="87" t="s">
        <v>310</v>
      </c>
      <c r="B188" s="88" t="s">
        <v>31</v>
      </c>
      <c r="C188" s="89" t="s">
        <v>311</v>
      </c>
      <c r="D188" s="90" t="s">
        <v>42</v>
      </c>
      <c r="E188" s="90">
        <v>-14897.43</v>
      </c>
      <c r="F188" s="91" t="str">
        <f t="shared" si="3"/>
        <v>-</v>
      </c>
    </row>
    <row r="189" spans="1:6" ht="62.25">
      <c r="A189" s="87" t="s">
        <v>312</v>
      </c>
      <c r="B189" s="88" t="s">
        <v>31</v>
      </c>
      <c r="C189" s="89" t="s">
        <v>313</v>
      </c>
      <c r="D189" s="90" t="s">
        <v>42</v>
      </c>
      <c r="E189" s="90">
        <v>-501.87</v>
      </c>
      <c r="F189" s="91" t="str">
        <f t="shared" si="3"/>
        <v>-</v>
      </c>
    </row>
    <row r="190" spans="1:6" ht="124.5">
      <c r="A190" s="92" t="s">
        <v>314</v>
      </c>
      <c r="B190" s="88" t="s">
        <v>31</v>
      </c>
      <c r="C190" s="89" t="s">
        <v>315</v>
      </c>
      <c r="D190" s="90" t="s">
        <v>42</v>
      </c>
      <c r="E190" s="90">
        <v>-72671.69</v>
      </c>
      <c r="F190" s="91" t="str">
        <f t="shared" si="3"/>
        <v>-</v>
      </c>
    </row>
    <row r="191" spans="1:6" ht="93">
      <c r="A191" s="87" t="s">
        <v>316</v>
      </c>
      <c r="B191" s="88" t="s">
        <v>31</v>
      </c>
      <c r="C191" s="89" t="s">
        <v>317</v>
      </c>
      <c r="D191" s="90" t="s">
        <v>42</v>
      </c>
      <c r="E191" s="90">
        <v>-1229.57</v>
      </c>
      <c r="F191" s="91" t="str">
        <f t="shared" si="3"/>
        <v>-</v>
      </c>
    </row>
    <row r="192" spans="1:6" ht="93">
      <c r="A192" s="87" t="s">
        <v>318</v>
      </c>
      <c r="B192" s="88" t="s">
        <v>31</v>
      </c>
      <c r="C192" s="89" t="s">
        <v>319</v>
      </c>
      <c r="D192" s="90" t="s">
        <v>42</v>
      </c>
      <c r="E192" s="90">
        <v>-7223.66</v>
      </c>
      <c r="F192" s="91" t="str">
        <f t="shared" si="3"/>
        <v>-</v>
      </c>
    </row>
    <row r="193" spans="1:6" ht="62.25">
      <c r="A193" s="87" t="s">
        <v>320</v>
      </c>
      <c r="B193" s="88" t="s">
        <v>31</v>
      </c>
      <c r="C193" s="89" t="s">
        <v>321</v>
      </c>
      <c r="D193" s="90" t="s">
        <v>42</v>
      </c>
      <c r="E193" s="90">
        <v>-1790.6</v>
      </c>
      <c r="F193" s="91" t="str">
        <f t="shared" si="3"/>
        <v>-</v>
      </c>
    </row>
    <row r="194" spans="1:6" ht="15">
      <c r="A194" s="87" t="s">
        <v>322</v>
      </c>
      <c r="B194" s="88" t="s">
        <v>31</v>
      </c>
      <c r="C194" s="89" t="s">
        <v>323</v>
      </c>
      <c r="D194" s="90">
        <v>3085481483.6</v>
      </c>
      <c r="E194" s="90">
        <v>434151340</v>
      </c>
      <c r="F194" s="91">
        <f t="shared" si="3"/>
        <v>2651330143.6</v>
      </c>
    </row>
    <row r="195" spans="1:6" ht="62.25">
      <c r="A195" s="87" t="s">
        <v>324</v>
      </c>
      <c r="B195" s="88" t="s">
        <v>31</v>
      </c>
      <c r="C195" s="89" t="s">
        <v>325</v>
      </c>
      <c r="D195" s="90">
        <v>3085481483.6</v>
      </c>
      <c r="E195" s="90">
        <v>430803609.24</v>
      </c>
      <c r="F195" s="91">
        <f t="shared" si="3"/>
        <v>2654677874.3599997</v>
      </c>
    </row>
    <row r="196" spans="1:6" ht="30.75">
      <c r="A196" s="87" t="s">
        <v>326</v>
      </c>
      <c r="B196" s="88" t="s">
        <v>31</v>
      </c>
      <c r="C196" s="89" t="s">
        <v>1766</v>
      </c>
      <c r="D196" s="90">
        <v>879822353.6</v>
      </c>
      <c r="E196" s="90">
        <v>170968600</v>
      </c>
      <c r="F196" s="91">
        <f t="shared" si="3"/>
        <v>708853753.6</v>
      </c>
    </row>
    <row r="197" spans="1:6" ht="30.75">
      <c r="A197" s="87" t="s">
        <v>327</v>
      </c>
      <c r="B197" s="88" t="s">
        <v>31</v>
      </c>
      <c r="C197" s="89" t="s">
        <v>1767</v>
      </c>
      <c r="D197" s="90" t="s">
        <v>42</v>
      </c>
      <c r="E197" s="90">
        <v>13525300</v>
      </c>
      <c r="F197" s="91" t="str">
        <f t="shared" si="3"/>
        <v>-</v>
      </c>
    </row>
    <row r="198" spans="1:6" ht="62.25">
      <c r="A198" s="87" t="s">
        <v>328</v>
      </c>
      <c r="B198" s="88" t="s">
        <v>31</v>
      </c>
      <c r="C198" s="89" t="s">
        <v>1768</v>
      </c>
      <c r="D198" s="90">
        <v>101439000</v>
      </c>
      <c r="E198" s="90">
        <v>13525300</v>
      </c>
      <c r="F198" s="91">
        <f t="shared" si="3"/>
        <v>87913700</v>
      </c>
    </row>
    <row r="199" spans="1:6" ht="62.25">
      <c r="A199" s="87" t="s">
        <v>328</v>
      </c>
      <c r="B199" s="88" t="s">
        <v>31</v>
      </c>
      <c r="C199" s="89" t="s">
        <v>329</v>
      </c>
      <c r="D199" s="90" t="s">
        <v>42</v>
      </c>
      <c r="E199" s="90">
        <v>13525300</v>
      </c>
      <c r="F199" s="91" t="str">
        <f>IF(OR(D199="-",IF(E199="-",0,E199)&gt;=IF(D199="-",0,D199)),"-",IF(D199="-",0,D199)-IF(E199="-",0,E199))</f>
        <v>-</v>
      </c>
    </row>
    <row r="200" spans="1:6" ht="46.5">
      <c r="A200" s="87" t="s">
        <v>330</v>
      </c>
      <c r="B200" s="88" t="s">
        <v>31</v>
      </c>
      <c r="C200" s="89" t="s">
        <v>1769</v>
      </c>
      <c r="D200" s="90" t="s">
        <v>42</v>
      </c>
      <c r="E200" s="90">
        <v>10000000</v>
      </c>
      <c r="F200" s="91" t="str">
        <f t="shared" si="3"/>
        <v>-</v>
      </c>
    </row>
    <row r="201" spans="1:6" ht="46.5">
      <c r="A201" s="87" t="s">
        <v>331</v>
      </c>
      <c r="B201" s="88" t="s">
        <v>31</v>
      </c>
      <c r="C201" s="89" t="s">
        <v>1770</v>
      </c>
      <c r="D201" s="90">
        <v>16202453.6</v>
      </c>
      <c r="E201" s="90">
        <v>10000000</v>
      </c>
      <c r="F201" s="91">
        <f t="shared" si="3"/>
        <v>6202453.6</v>
      </c>
    </row>
    <row r="202" spans="1:6" ht="46.5">
      <c r="A202" s="87" t="s">
        <v>331</v>
      </c>
      <c r="B202" s="88" t="s">
        <v>31</v>
      </c>
      <c r="C202" s="89" t="s">
        <v>332</v>
      </c>
      <c r="D202" s="90" t="s">
        <v>42</v>
      </c>
      <c r="E202" s="90">
        <v>10000000</v>
      </c>
      <c r="F202" s="91" t="str">
        <f>IF(OR(D202="-",IF(E202="-",0,E202)&gt;=IF(D202="-",0,D202)),"-",IF(D202="-",0,D202)-IF(E202="-",0,E202))</f>
        <v>-</v>
      </c>
    </row>
    <row r="203" spans="1:6" ht="62.25">
      <c r="A203" s="87" t="s">
        <v>333</v>
      </c>
      <c r="B203" s="88" t="s">
        <v>31</v>
      </c>
      <c r="C203" s="89" t="s">
        <v>1771</v>
      </c>
      <c r="D203" s="90" t="s">
        <v>42</v>
      </c>
      <c r="E203" s="90">
        <v>48526500</v>
      </c>
      <c r="F203" s="91" t="str">
        <f t="shared" si="3"/>
        <v>-</v>
      </c>
    </row>
    <row r="204" spans="1:6" ht="78">
      <c r="A204" s="87" t="s">
        <v>334</v>
      </c>
      <c r="B204" s="88" t="s">
        <v>31</v>
      </c>
      <c r="C204" s="89" t="s">
        <v>1772</v>
      </c>
      <c r="D204" s="90">
        <v>363948900</v>
      </c>
      <c r="E204" s="90">
        <v>48526500</v>
      </c>
      <c r="F204" s="91">
        <f t="shared" si="3"/>
        <v>315422400</v>
      </c>
    </row>
    <row r="205" spans="1:6" ht="78">
      <c r="A205" s="87" t="s">
        <v>334</v>
      </c>
      <c r="B205" s="88" t="s">
        <v>31</v>
      </c>
      <c r="C205" s="89" t="s">
        <v>335</v>
      </c>
      <c r="D205" s="90" t="s">
        <v>42</v>
      </c>
      <c r="E205" s="90">
        <v>48526500</v>
      </c>
      <c r="F205" s="91" t="str">
        <f>IF(OR(D205="-",IF(E205="-",0,E205)&gt;=IF(D205="-",0,D205)),"-",IF(D205="-",0,D205)-IF(E205="-",0,E205))</f>
        <v>-</v>
      </c>
    </row>
    <row r="206" spans="1:6" ht="62.25">
      <c r="A206" s="87" t="s">
        <v>336</v>
      </c>
      <c r="B206" s="88" t="s">
        <v>31</v>
      </c>
      <c r="C206" s="89" t="s">
        <v>1773</v>
      </c>
      <c r="D206" s="90" t="s">
        <v>42</v>
      </c>
      <c r="E206" s="90">
        <v>96542000</v>
      </c>
      <c r="F206" s="91" t="str">
        <f t="shared" si="3"/>
        <v>-</v>
      </c>
    </row>
    <row r="207" spans="1:6" ht="78">
      <c r="A207" s="87" t="s">
        <v>337</v>
      </c>
      <c r="B207" s="88" t="s">
        <v>31</v>
      </c>
      <c r="C207" s="89" t="s">
        <v>1774</v>
      </c>
      <c r="D207" s="90">
        <v>398232000</v>
      </c>
      <c r="E207" s="90">
        <v>96542000</v>
      </c>
      <c r="F207" s="91">
        <f t="shared" si="3"/>
        <v>301690000</v>
      </c>
    </row>
    <row r="208" spans="1:6" ht="78">
      <c r="A208" s="87" t="s">
        <v>337</v>
      </c>
      <c r="B208" s="88" t="s">
        <v>31</v>
      </c>
      <c r="C208" s="89" t="s">
        <v>338</v>
      </c>
      <c r="D208" s="90" t="s">
        <v>42</v>
      </c>
      <c r="E208" s="90">
        <v>96542000</v>
      </c>
      <c r="F208" s="91" t="str">
        <f>IF(OR(D208="-",IF(E208="-",0,E208)&gt;=IF(D208="-",0,D208)),"-",IF(D208="-",0,D208)-IF(E208="-",0,E208))</f>
        <v>-</v>
      </c>
    </row>
    <row r="209" spans="1:6" ht="15">
      <c r="A209" s="87" t="s">
        <v>339</v>
      </c>
      <c r="B209" s="88" t="s">
        <v>31</v>
      </c>
      <c r="C209" s="89" t="s">
        <v>1775</v>
      </c>
      <c r="D209" s="90" t="s">
        <v>42</v>
      </c>
      <c r="E209" s="90">
        <v>2374800</v>
      </c>
      <c r="F209" s="91" t="str">
        <f t="shared" si="3"/>
        <v>-</v>
      </c>
    </row>
    <row r="210" spans="1:6" ht="30.75">
      <c r="A210" s="87" t="s">
        <v>340</v>
      </c>
      <c r="B210" s="88" t="s">
        <v>31</v>
      </c>
      <c r="C210" s="89" t="s">
        <v>341</v>
      </c>
      <c r="D210" s="90" t="s">
        <v>42</v>
      </c>
      <c r="E210" s="90">
        <v>2374800</v>
      </c>
      <c r="F210" s="91" t="str">
        <f t="shared" si="3"/>
        <v>-</v>
      </c>
    </row>
    <row r="211" spans="1:6" ht="46.5">
      <c r="A211" s="87" t="s">
        <v>342</v>
      </c>
      <c r="B211" s="88" t="s">
        <v>31</v>
      </c>
      <c r="C211" s="89" t="s">
        <v>343</v>
      </c>
      <c r="D211" s="90">
        <v>309830900</v>
      </c>
      <c r="E211" s="90">
        <v>6872207.44</v>
      </c>
      <c r="F211" s="91">
        <f t="shared" si="3"/>
        <v>302958692.56</v>
      </c>
    </row>
    <row r="212" spans="1:6" ht="108.75">
      <c r="A212" s="87" t="s">
        <v>344</v>
      </c>
      <c r="B212" s="88" t="s">
        <v>31</v>
      </c>
      <c r="C212" s="89" t="s">
        <v>1776</v>
      </c>
      <c r="D212" s="90">
        <v>45441100</v>
      </c>
      <c r="E212" s="90" t="s">
        <v>42</v>
      </c>
      <c r="F212" s="91">
        <f t="shared" si="3"/>
        <v>45441100</v>
      </c>
    </row>
    <row r="213" spans="1:6" ht="62.25">
      <c r="A213" s="87" t="s">
        <v>345</v>
      </c>
      <c r="B213" s="88" t="s">
        <v>31</v>
      </c>
      <c r="C213" s="89" t="s">
        <v>1777</v>
      </c>
      <c r="D213" s="90">
        <v>15200000</v>
      </c>
      <c r="E213" s="90" t="s">
        <v>42</v>
      </c>
      <c r="F213" s="91">
        <f t="shared" si="3"/>
        <v>15200000</v>
      </c>
    </row>
    <row r="214" spans="1:6" ht="93">
      <c r="A214" s="87" t="s">
        <v>346</v>
      </c>
      <c r="B214" s="88" t="s">
        <v>31</v>
      </c>
      <c r="C214" s="89" t="s">
        <v>1778</v>
      </c>
      <c r="D214" s="90" t="s">
        <v>42</v>
      </c>
      <c r="E214" s="90">
        <v>2252025.57</v>
      </c>
      <c r="F214" s="91" t="str">
        <f t="shared" si="3"/>
        <v>-</v>
      </c>
    </row>
    <row r="215" spans="1:6" ht="93">
      <c r="A215" s="87" t="s">
        <v>347</v>
      </c>
      <c r="B215" s="88" t="s">
        <v>31</v>
      </c>
      <c r="C215" s="89" t="s">
        <v>1779</v>
      </c>
      <c r="D215" s="90">
        <v>43329900</v>
      </c>
      <c r="E215" s="90">
        <v>2252025.57</v>
      </c>
      <c r="F215" s="91">
        <f t="shared" si="3"/>
        <v>41077874.43</v>
      </c>
    </row>
    <row r="216" spans="1:6" ht="93">
      <c r="A216" s="87" t="s">
        <v>347</v>
      </c>
      <c r="B216" s="88" t="s">
        <v>31</v>
      </c>
      <c r="C216" s="89" t="s">
        <v>348</v>
      </c>
      <c r="D216" s="90" t="s">
        <v>42</v>
      </c>
      <c r="E216" s="90">
        <v>2252025.57</v>
      </c>
      <c r="F216" s="91" t="str">
        <f>IF(OR(D216="-",IF(E216="-",0,E216)&gt;=IF(D216="-",0,D216)),"-",IF(D216="-",0,D216)-IF(E216="-",0,E216))</f>
        <v>-</v>
      </c>
    </row>
    <row r="217" spans="1:6" ht="93">
      <c r="A217" s="87" t="s">
        <v>349</v>
      </c>
      <c r="B217" s="88" t="s">
        <v>31</v>
      </c>
      <c r="C217" s="89" t="s">
        <v>1780</v>
      </c>
      <c r="D217" s="90">
        <v>2018800</v>
      </c>
      <c r="E217" s="90" t="s">
        <v>42</v>
      </c>
      <c r="F217" s="91">
        <f t="shared" si="3"/>
        <v>2018800</v>
      </c>
    </row>
    <row r="218" spans="1:6" ht="46.5">
      <c r="A218" s="87" t="s">
        <v>350</v>
      </c>
      <c r="B218" s="88" t="s">
        <v>31</v>
      </c>
      <c r="C218" s="89" t="s">
        <v>1781</v>
      </c>
      <c r="D218" s="90">
        <v>5311100</v>
      </c>
      <c r="E218" s="90" t="s">
        <v>42</v>
      </c>
      <c r="F218" s="91">
        <f t="shared" si="3"/>
        <v>5311100</v>
      </c>
    </row>
    <row r="219" spans="1:6" ht="62.25">
      <c r="A219" s="87" t="s">
        <v>351</v>
      </c>
      <c r="B219" s="88" t="s">
        <v>31</v>
      </c>
      <c r="C219" s="89" t="s">
        <v>1782</v>
      </c>
      <c r="D219" s="90">
        <v>956300</v>
      </c>
      <c r="E219" s="90" t="s">
        <v>42</v>
      </c>
      <c r="F219" s="91">
        <f t="shared" si="3"/>
        <v>956300</v>
      </c>
    </row>
    <row r="220" spans="1:6" ht="46.5">
      <c r="A220" s="87" t="s">
        <v>352</v>
      </c>
      <c r="B220" s="88" t="s">
        <v>31</v>
      </c>
      <c r="C220" s="89" t="s">
        <v>1783</v>
      </c>
      <c r="D220" s="90">
        <v>31421400</v>
      </c>
      <c r="E220" s="90" t="s">
        <v>42</v>
      </c>
      <c r="F220" s="91">
        <f t="shared" si="3"/>
        <v>31421400</v>
      </c>
    </row>
    <row r="221" spans="1:6" ht="62.25">
      <c r="A221" s="87" t="s">
        <v>353</v>
      </c>
      <c r="B221" s="88" t="s">
        <v>31</v>
      </c>
      <c r="C221" s="89" t="s">
        <v>1784</v>
      </c>
      <c r="D221" s="90">
        <v>58840000</v>
      </c>
      <c r="E221" s="90" t="s">
        <v>42</v>
      </c>
      <c r="F221" s="91">
        <f t="shared" si="3"/>
        <v>58840000</v>
      </c>
    </row>
    <row r="222" spans="1:6" ht="15">
      <c r="A222" s="87" t="s">
        <v>354</v>
      </c>
      <c r="B222" s="88" t="s">
        <v>31</v>
      </c>
      <c r="C222" s="89" t="s">
        <v>355</v>
      </c>
      <c r="D222" s="90" t="s">
        <v>42</v>
      </c>
      <c r="E222" s="90">
        <v>4620181.87</v>
      </c>
      <c r="F222" s="91" t="str">
        <f t="shared" si="3"/>
        <v>-</v>
      </c>
    </row>
    <row r="223" spans="1:6" ht="30.75">
      <c r="A223" s="87" t="s">
        <v>356</v>
      </c>
      <c r="B223" s="88" t="s">
        <v>31</v>
      </c>
      <c r="C223" s="89" t="s">
        <v>357</v>
      </c>
      <c r="D223" s="90">
        <v>107312300</v>
      </c>
      <c r="E223" s="90">
        <v>4620181.87</v>
      </c>
      <c r="F223" s="91">
        <f t="shared" si="3"/>
        <v>102692118.13</v>
      </c>
    </row>
    <row r="224" spans="1:6" ht="30.75">
      <c r="A224" s="87" t="s">
        <v>356</v>
      </c>
      <c r="B224" s="88" t="s">
        <v>31</v>
      </c>
      <c r="C224" s="89" t="s">
        <v>358</v>
      </c>
      <c r="D224" s="90" t="s">
        <v>42</v>
      </c>
      <c r="E224" s="90">
        <v>970181.87</v>
      </c>
      <c r="F224" s="91" t="str">
        <f t="shared" si="3"/>
        <v>-</v>
      </c>
    </row>
    <row r="225" spans="1:6" ht="30.75">
      <c r="A225" s="87" t="s">
        <v>356</v>
      </c>
      <c r="B225" s="88" t="s">
        <v>31</v>
      </c>
      <c r="C225" s="89" t="s">
        <v>359</v>
      </c>
      <c r="D225" s="90" t="s">
        <v>42</v>
      </c>
      <c r="E225" s="90">
        <v>3650000</v>
      </c>
      <c r="F225" s="91" t="str">
        <f t="shared" si="3"/>
        <v>-</v>
      </c>
    </row>
    <row r="226" spans="1:6" ht="30.75">
      <c r="A226" s="87" t="s">
        <v>360</v>
      </c>
      <c r="B226" s="88" t="s">
        <v>31</v>
      </c>
      <c r="C226" s="89" t="s">
        <v>361</v>
      </c>
      <c r="D226" s="90">
        <v>1842293900</v>
      </c>
      <c r="E226" s="90">
        <v>244896647.91</v>
      </c>
      <c r="F226" s="91">
        <f t="shared" si="3"/>
        <v>1597397252.09</v>
      </c>
    </row>
    <row r="227" spans="1:6" ht="93">
      <c r="A227" s="87" t="s">
        <v>362</v>
      </c>
      <c r="B227" s="88" t="s">
        <v>31</v>
      </c>
      <c r="C227" s="89" t="s">
        <v>1785</v>
      </c>
      <c r="D227" s="90" t="s">
        <v>42</v>
      </c>
      <c r="E227" s="90">
        <v>576381.19</v>
      </c>
      <c r="F227" s="91" t="str">
        <f t="shared" si="3"/>
        <v>-</v>
      </c>
    </row>
    <row r="228" spans="1:6" ht="78">
      <c r="A228" s="87" t="s">
        <v>363</v>
      </c>
      <c r="B228" s="88" t="s">
        <v>31</v>
      </c>
      <c r="C228" s="89" t="s">
        <v>1786</v>
      </c>
      <c r="D228" s="90">
        <v>3479600</v>
      </c>
      <c r="E228" s="90">
        <v>576381.19</v>
      </c>
      <c r="F228" s="91">
        <f t="shared" si="3"/>
        <v>2903218.81</v>
      </c>
    </row>
    <row r="229" spans="1:6" ht="78">
      <c r="A229" s="87" t="s">
        <v>363</v>
      </c>
      <c r="B229" s="88" t="s">
        <v>31</v>
      </c>
      <c r="C229" s="89" t="s">
        <v>364</v>
      </c>
      <c r="D229" s="90" t="s">
        <v>42</v>
      </c>
      <c r="E229" s="90">
        <v>576381.19</v>
      </c>
      <c r="F229" s="91" t="str">
        <f>IF(OR(D229="-",IF(E229="-",0,E229)&gt;=IF(D229="-",0,D229)),"-",IF(D229="-",0,D229)-IF(E229="-",0,E229))</f>
        <v>-</v>
      </c>
    </row>
    <row r="230" spans="1:6" ht="62.25">
      <c r="A230" s="87" t="s">
        <v>365</v>
      </c>
      <c r="B230" s="88" t="s">
        <v>31</v>
      </c>
      <c r="C230" s="89" t="s">
        <v>1787</v>
      </c>
      <c r="D230" s="90" t="s">
        <v>42</v>
      </c>
      <c r="E230" s="90">
        <v>1796073.14</v>
      </c>
      <c r="F230" s="91" t="str">
        <f t="shared" si="3"/>
        <v>-</v>
      </c>
    </row>
    <row r="231" spans="1:6" ht="62.25">
      <c r="A231" s="87" t="s">
        <v>366</v>
      </c>
      <c r="B231" s="88" t="s">
        <v>31</v>
      </c>
      <c r="C231" s="89" t="s">
        <v>1788</v>
      </c>
      <c r="D231" s="90">
        <v>23129500</v>
      </c>
      <c r="E231" s="90">
        <v>1796073.14</v>
      </c>
      <c r="F231" s="91">
        <f t="shared" si="3"/>
        <v>21333426.86</v>
      </c>
    </row>
    <row r="232" spans="1:6" ht="62.25">
      <c r="A232" s="87" t="s">
        <v>366</v>
      </c>
      <c r="B232" s="88" t="s">
        <v>31</v>
      </c>
      <c r="C232" s="89" t="s">
        <v>367</v>
      </c>
      <c r="D232" s="90" t="s">
        <v>42</v>
      </c>
      <c r="E232" s="90">
        <v>1796073.14</v>
      </c>
      <c r="F232" s="91" t="str">
        <f>IF(OR(D232="-",IF(E232="-",0,E232)&gt;=IF(D232="-",0,D232)),"-",IF(D232="-",0,D232)-IF(E232="-",0,E232))</f>
        <v>-</v>
      </c>
    </row>
    <row r="233" spans="1:6" ht="46.5">
      <c r="A233" s="87" t="s">
        <v>368</v>
      </c>
      <c r="B233" s="88" t="s">
        <v>31</v>
      </c>
      <c r="C233" s="89" t="s">
        <v>369</v>
      </c>
      <c r="D233" s="90" t="s">
        <v>42</v>
      </c>
      <c r="E233" s="90">
        <v>205157706.3</v>
      </c>
      <c r="F233" s="91" t="str">
        <f t="shared" si="3"/>
        <v>-</v>
      </c>
    </row>
    <row r="234" spans="1:6" ht="62.25">
      <c r="A234" s="87" t="s">
        <v>370</v>
      </c>
      <c r="B234" s="88" t="s">
        <v>31</v>
      </c>
      <c r="C234" s="89" t="s">
        <v>371</v>
      </c>
      <c r="D234" s="90">
        <v>1654379900</v>
      </c>
      <c r="E234" s="90">
        <v>205157706.3</v>
      </c>
      <c r="F234" s="91">
        <f aca="true" t="shared" si="4" ref="F234:F273">IF(OR(D234="-",IF(E234="-",0,E234)&gt;=IF(D234="-",0,D234)),"-",IF(D234="-",0,D234)-IF(E234="-",0,E234))</f>
        <v>1449222193.7</v>
      </c>
    </row>
    <row r="235" spans="1:6" ht="62.25">
      <c r="A235" s="87" t="s">
        <v>370</v>
      </c>
      <c r="B235" s="88" t="s">
        <v>31</v>
      </c>
      <c r="C235" s="89" t="s">
        <v>372</v>
      </c>
      <c r="D235" s="90" t="s">
        <v>42</v>
      </c>
      <c r="E235" s="90">
        <v>132273119.6</v>
      </c>
      <c r="F235" s="91" t="str">
        <f t="shared" si="4"/>
        <v>-</v>
      </c>
    </row>
    <row r="236" spans="1:6" ht="62.25">
      <c r="A236" s="87" t="s">
        <v>370</v>
      </c>
      <c r="B236" s="88" t="s">
        <v>31</v>
      </c>
      <c r="C236" s="89" t="s">
        <v>373</v>
      </c>
      <c r="D236" s="90" t="s">
        <v>42</v>
      </c>
      <c r="E236" s="90">
        <v>72655823.08</v>
      </c>
      <c r="F236" s="91" t="str">
        <f t="shared" si="4"/>
        <v>-</v>
      </c>
    </row>
    <row r="237" spans="1:6" ht="62.25">
      <c r="A237" s="87" t="s">
        <v>370</v>
      </c>
      <c r="B237" s="88" t="s">
        <v>31</v>
      </c>
      <c r="C237" s="89" t="s">
        <v>374</v>
      </c>
      <c r="D237" s="90" t="s">
        <v>42</v>
      </c>
      <c r="E237" s="90">
        <v>228763.62</v>
      </c>
      <c r="F237" s="91" t="str">
        <f t="shared" si="4"/>
        <v>-</v>
      </c>
    </row>
    <row r="238" spans="1:6" ht="62.25">
      <c r="A238" s="87" t="s">
        <v>375</v>
      </c>
      <c r="B238" s="88" t="s">
        <v>31</v>
      </c>
      <c r="C238" s="89" t="s">
        <v>1789</v>
      </c>
      <c r="D238" s="90" t="s">
        <v>42</v>
      </c>
      <c r="E238" s="90">
        <v>5376976.11</v>
      </c>
      <c r="F238" s="91" t="str">
        <f t="shared" si="4"/>
        <v>-</v>
      </c>
    </row>
    <row r="239" spans="1:6" ht="78">
      <c r="A239" s="87" t="s">
        <v>376</v>
      </c>
      <c r="B239" s="88" t="s">
        <v>31</v>
      </c>
      <c r="C239" s="89" t="s">
        <v>1790</v>
      </c>
      <c r="D239" s="90">
        <v>30564800</v>
      </c>
      <c r="E239" s="90">
        <v>5376976.11</v>
      </c>
      <c r="F239" s="91">
        <f t="shared" si="4"/>
        <v>25187823.89</v>
      </c>
    </row>
    <row r="240" spans="1:6" ht="78">
      <c r="A240" s="87" t="s">
        <v>376</v>
      </c>
      <c r="B240" s="88" t="s">
        <v>31</v>
      </c>
      <c r="C240" s="89" t="s">
        <v>377</v>
      </c>
      <c r="D240" s="90" t="s">
        <v>42</v>
      </c>
      <c r="E240" s="90">
        <v>5376976.11</v>
      </c>
      <c r="F240" s="91" t="str">
        <f>IF(OR(D240="-",IF(E240="-",0,E240)&gt;=IF(D240="-",0,D240)),"-",IF(D240="-",0,D240)-IF(E240="-",0,E240))</f>
        <v>-</v>
      </c>
    </row>
    <row r="241" spans="1:6" ht="108.75">
      <c r="A241" s="87" t="s">
        <v>378</v>
      </c>
      <c r="B241" s="88" t="s">
        <v>31</v>
      </c>
      <c r="C241" s="89" t="s">
        <v>1791</v>
      </c>
      <c r="D241" s="90" t="s">
        <v>42</v>
      </c>
      <c r="E241" s="90">
        <v>3200000</v>
      </c>
      <c r="F241" s="91" t="str">
        <f t="shared" si="4"/>
        <v>-</v>
      </c>
    </row>
    <row r="242" spans="1:6" ht="124.5">
      <c r="A242" s="87" t="s">
        <v>379</v>
      </c>
      <c r="B242" s="88" t="s">
        <v>31</v>
      </c>
      <c r="C242" s="89" t="s">
        <v>1792</v>
      </c>
      <c r="D242" s="90">
        <v>20976400</v>
      </c>
      <c r="E242" s="90">
        <v>3200000</v>
      </c>
      <c r="F242" s="91">
        <f t="shared" si="4"/>
        <v>17776400</v>
      </c>
    </row>
    <row r="243" spans="1:6" ht="124.5">
      <c r="A243" s="87" t="s">
        <v>379</v>
      </c>
      <c r="B243" s="88" t="s">
        <v>31</v>
      </c>
      <c r="C243" s="89" t="s">
        <v>380</v>
      </c>
      <c r="D243" s="90" t="s">
        <v>42</v>
      </c>
      <c r="E243" s="90">
        <v>3200000</v>
      </c>
      <c r="F243" s="91" t="str">
        <f>IF(OR(D243="-",IF(E243="-",0,E243)&gt;=IF(D243="-",0,D243)),"-",IF(D243="-",0,D243)-IF(E243="-",0,E243))</f>
        <v>-</v>
      </c>
    </row>
    <row r="244" spans="1:6" ht="93">
      <c r="A244" s="87" t="s">
        <v>381</v>
      </c>
      <c r="B244" s="88" t="s">
        <v>31</v>
      </c>
      <c r="C244" s="89" t="s">
        <v>1793</v>
      </c>
      <c r="D244" s="90">
        <v>15704200</v>
      </c>
      <c r="E244" s="90" t="s">
        <v>42</v>
      </c>
      <c r="F244" s="91">
        <f t="shared" si="4"/>
        <v>15704200</v>
      </c>
    </row>
    <row r="245" spans="1:6" ht="93">
      <c r="A245" s="87" t="s">
        <v>382</v>
      </c>
      <c r="B245" s="88" t="s">
        <v>31</v>
      </c>
      <c r="C245" s="89" t="s">
        <v>1794</v>
      </c>
      <c r="D245" s="90">
        <v>700</v>
      </c>
      <c r="E245" s="90" t="s">
        <v>42</v>
      </c>
      <c r="F245" s="91">
        <f t="shared" si="4"/>
        <v>700</v>
      </c>
    </row>
    <row r="246" spans="1:6" ht="93">
      <c r="A246" s="87" t="s">
        <v>383</v>
      </c>
      <c r="B246" s="88" t="s">
        <v>31</v>
      </c>
      <c r="C246" s="89" t="s">
        <v>1795</v>
      </c>
      <c r="D246" s="90" t="s">
        <v>42</v>
      </c>
      <c r="E246" s="90">
        <v>12971400</v>
      </c>
      <c r="F246" s="91" t="str">
        <f t="shared" si="4"/>
        <v>-</v>
      </c>
    </row>
    <row r="247" spans="1:6" ht="108.75">
      <c r="A247" s="87" t="s">
        <v>384</v>
      </c>
      <c r="B247" s="88" t="s">
        <v>31</v>
      </c>
      <c r="C247" s="89" t="s">
        <v>1796</v>
      </c>
      <c r="D247" s="90">
        <v>12971400</v>
      </c>
      <c r="E247" s="90">
        <v>12971400</v>
      </c>
      <c r="F247" s="91" t="str">
        <f t="shared" si="4"/>
        <v>-</v>
      </c>
    </row>
    <row r="248" spans="1:6" ht="108.75">
      <c r="A248" s="87" t="s">
        <v>384</v>
      </c>
      <c r="B248" s="88" t="s">
        <v>31</v>
      </c>
      <c r="C248" s="89" t="s">
        <v>385</v>
      </c>
      <c r="D248" s="90" t="s">
        <v>42</v>
      </c>
      <c r="E248" s="90">
        <v>12971400</v>
      </c>
      <c r="F248" s="91" t="str">
        <f>IF(OR(D248="-",IF(E248="-",0,E248)&gt;=IF(D248="-",0,D248)),"-",IF(D248="-",0,D248)-IF(E248="-",0,E248))</f>
        <v>-</v>
      </c>
    </row>
    <row r="249" spans="1:6" ht="46.5">
      <c r="A249" s="87" t="s">
        <v>386</v>
      </c>
      <c r="B249" s="88" t="s">
        <v>31</v>
      </c>
      <c r="C249" s="89" t="s">
        <v>1797</v>
      </c>
      <c r="D249" s="90" t="s">
        <v>42</v>
      </c>
      <c r="E249" s="90">
        <v>15487652.64</v>
      </c>
      <c r="F249" s="91" t="str">
        <f t="shared" si="4"/>
        <v>-</v>
      </c>
    </row>
    <row r="250" spans="1:6" ht="46.5">
      <c r="A250" s="87" t="s">
        <v>387</v>
      </c>
      <c r="B250" s="88" t="s">
        <v>31</v>
      </c>
      <c r="C250" s="89" t="s">
        <v>1798</v>
      </c>
      <c r="D250" s="90">
        <v>77915100</v>
      </c>
      <c r="E250" s="90">
        <v>15487652.64</v>
      </c>
      <c r="F250" s="91">
        <f t="shared" si="4"/>
        <v>62427447.36</v>
      </c>
    </row>
    <row r="251" spans="1:6" ht="46.5">
      <c r="A251" s="87" t="s">
        <v>387</v>
      </c>
      <c r="B251" s="88" t="s">
        <v>31</v>
      </c>
      <c r="C251" s="89" t="s">
        <v>388</v>
      </c>
      <c r="D251" s="90" t="s">
        <v>42</v>
      </c>
      <c r="E251" s="90">
        <v>15487652.64</v>
      </c>
      <c r="F251" s="91" t="str">
        <f>IF(OR(D251="-",IF(E251="-",0,E251)&gt;=IF(D251="-",0,D251)),"-",IF(D251="-",0,D251)-IF(E251="-",0,E251))</f>
        <v>-</v>
      </c>
    </row>
    <row r="252" spans="1:6" ht="46.5">
      <c r="A252" s="87" t="s">
        <v>389</v>
      </c>
      <c r="B252" s="88" t="s">
        <v>31</v>
      </c>
      <c r="C252" s="89" t="s">
        <v>1799</v>
      </c>
      <c r="D252" s="90" t="s">
        <v>42</v>
      </c>
      <c r="E252" s="90">
        <v>330458.53</v>
      </c>
      <c r="F252" s="91" t="str">
        <f t="shared" si="4"/>
        <v>-</v>
      </c>
    </row>
    <row r="253" spans="1:6" ht="46.5">
      <c r="A253" s="87" t="s">
        <v>390</v>
      </c>
      <c r="B253" s="88" t="s">
        <v>31</v>
      </c>
      <c r="C253" s="89" t="s">
        <v>1800</v>
      </c>
      <c r="D253" s="90">
        <v>3011000</v>
      </c>
      <c r="E253" s="90">
        <v>330458.53</v>
      </c>
      <c r="F253" s="91">
        <f t="shared" si="4"/>
        <v>2680541.4699999997</v>
      </c>
    </row>
    <row r="254" spans="1:6" ht="46.5">
      <c r="A254" s="87" t="s">
        <v>390</v>
      </c>
      <c r="B254" s="88" t="s">
        <v>31</v>
      </c>
      <c r="C254" s="89" t="s">
        <v>391</v>
      </c>
      <c r="D254" s="90" t="s">
        <v>42</v>
      </c>
      <c r="E254" s="90">
        <v>330458.53</v>
      </c>
      <c r="F254" s="91" t="str">
        <f>IF(OR(D254="-",IF(E254="-",0,E254)&gt;=IF(D254="-",0,D254)),"-",IF(D254="-",0,D254)-IF(E254="-",0,E254))</f>
        <v>-</v>
      </c>
    </row>
    <row r="255" spans="1:6" ht="30.75">
      <c r="A255" s="87" t="s">
        <v>392</v>
      </c>
      <c r="B255" s="88" t="s">
        <v>31</v>
      </c>
      <c r="C255" s="89" t="s">
        <v>1801</v>
      </c>
      <c r="D255" s="90">
        <v>161300</v>
      </c>
      <c r="E255" s="90" t="s">
        <v>42</v>
      </c>
      <c r="F255" s="91">
        <f t="shared" si="4"/>
        <v>161300</v>
      </c>
    </row>
    <row r="256" spans="1:6" ht="15">
      <c r="A256" s="87" t="s">
        <v>393</v>
      </c>
      <c r="B256" s="88" t="s">
        <v>31</v>
      </c>
      <c r="C256" s="89" t="s">
        <v>394</v>
      </c>
      <c r="D256" s="90">
        <v>53534330</v>
      </c>
      <c r="E256" s="90">
        <v>8066153.89</v>
      </c>
      <c r="F256" s="91">
        <f t="shared" si="4"/>
        <v>45468176.11</v>
      </c>
    </row>
    <row r="257" spans="1:6" ht="124.5">
      <c r="A257" s="87" t="s">
        <v>395</v>
      </c>
      <c r="B257" s="88" t="s">
        <v>31</v>
      </c>
      <c r="C257" s="89" t="s">
        <v>1811</v>
      </c>
      <c r="D257" s="90" t="s">
        <v>42</v>
      </c>
      <c r="E257" s="90">
        <v>496200.89</v>
      </c>
      <c r="F257" s="91" t="str">
        <f t="shared" si="4"/>
        <v>-</v>
      </c>
    </row>
    <row r="258" spans="1:6" ht="124.5">
      <c r="A258" s="87" t="s">
        <v>395</v>
      </c>
      <c r="B258" s="88" t="s">
        <v>31</v>
      </c>
      <c r="C258" s="89" t="s">
        <v>1811</v>
      </c>
      <c r="D258" s="90">
        <v>3083800</v>
      </c>
      <c r="E258" s="90">
        <v>496200.89</v>
      </c>
      <c r="F258" s="91">
        <f>IF(OR(D258="-",IF(E258="-",0,E258)&gt;=IF(D258="-",0,D258)),"-",IF(D258="-",0,D258)-IF(E258="-",0,E258))</f>
        <v>2587599.11</v>
      </c>
    </row>
    <row r="259" spans="1:6" ht="124.5">
      <c r="A259" s="87" t="s">
        <v>395</v>
      </c>
      <c r="B259" s="88" t="s">
        <v>31</v>
      </c>
      <c r="C259" s="89" t="s">
        <v>396</v>
      </c>
      <c r="D259" s="90" t="s">
        <v>42</v>
      </c>
      <c r="E259" s="90">
        <v>496200.89</v>
      </c>
      <c r="F259" s="91" t="str">
        <f>IF(OR(D259="-",IF(E259="-",0,E259)&gt;=IF(D259="-",0,D259)),"-",IF(D259="-",0,D259)-IF(E259="-",0,E259))</f>
        <v>-</v>
      </c>
    </row>
    <row r="260" spans="1:6" ht="93">
      <c r="A260" s="87" t="s">
        <v>397</v>
      </c>
      <c r="B260" s="88" t="s">
        <v>31</v>
      </c>
      <c r="C260" s="89" t="s">
        <v>1802</v>
      </c>
      <c r="D260" s="90" t="s">
        <v>42</v>
      </c>
      <c r="E260" s="90">
        <v>6658653</v>
      </c>
      <c r="F260" s="91" t="str">
        <f t="shared" si="4"/>
        <v>-</v>
      </c>
    </row>
    <row r="261" spans="1:6" ht="108.75">
      <c r="A261" s="87" t="s">
        <v>398</v>
      </c>
      <c r="B261" s="88" t="s">
        <v>31</v>
      </c>
      <c r="C261" s="89" t="s">
        <v>1803</v>
      </c>
      <c r="D261" s="90">
        <v>40297700</v>
      </c>
      <c r="E261" s="90">
        <v>6658653</v>
      </c>
      <c r="F261" s="91">
        <f t="shared" si="4"/>
        <v>33639047</v>
      </c>
    </row>
    <row r="262" spans="1:6" ht="108.75">
      <c r="A262" s="87" t="s">
        <v>398</v>
      </c>
      <c r="B262" s="88" t="s">
        <v>31</v>
      </c>
      <c r="C262" s="89" t="s">
        <v>399</v>
      </c>
      <c r="D262" s="90" t="s">
        <v>42</v>
      </c>
      <c r="E262" s="90">
        <v>6658653</v>
      </c>
      <c r="F262" s="91" t="str">
        <f>IF(OR(D262="-",IF(E262="-",0,E262)&gt;=IF(D262="-",0,D262)),"-",IF(D262="-",0,D262)-IF(E262="-",0,E262))</f>
        <v>-</v>
      </c>
    </row>
    <row r="263" spans="1:6" ht="30.75">
      <c r="A263" s="87" t="s">
        <v>400</v>
      </c>
      <c r="B263" s="88" t="s">
        <v>31</v>
      </c>
      <c r="C263" s="89" t="s">
        <v>401</v>
      </c>
      <c r="D263" s="90" t="s">
        <v>42</v>
      </c>
      <c r="E263" s="90">
        <v>911300</v>
      </c>
      <c r="F263" s="91" t="str">
        <f t="shared" si="4"/>
        <v>-</v>
      </c>
    </row>
    <row r="264" spans="1:6" ht="46.5">
      <c r="A264" s="87" t="s">
        <v>402</v>
      </c>
      <c r="B264" s="88" t="s">
        <v>31</v>
      </c>
      <c r="C264" s="89" t="s">
        <v>403</v>
      </c>
      <c r="D264" s="90">
        <v>10152830</v>
      </c>
      <c r="E264" s="90">
        <v>911300</v>
      </c>
      <c r="F264" s="91">
        <f t="shared" si="4"/>
        <v>9241530</v>
      </c>
    </row>
    <row r="265" spans="1:6" ht="46.5">
      <c r="A265" s="87" t="s">
        <v>402</v>
      </c>
      <c r="B265" s="88" t="s">
        <v>31</v>
      </c>
      <c r="C265" s="89" t="s">
        <v>404</v>
      </c>
      <c r="D265" s="90" t="s">
        <v>42</v>
      </c>
      <c r="E265" s="90">
        <v>911300</v>
      </c>
      <c r="F265" s="91" t="str">
        <f t="shared" si="4"/>
        <v>-</v>
      </c>
    </row>
    <row r="266" spans="1:6" ht="108.75">
      <c r="A266" s="87" t="s">
        <v>405</v>
      </c>
      <c r="B266" s="88" t="s">
        <v>31</v>
      </c>
      <c r="C266" s="89" t="s">
        <v>1805</v>
      </c>
      <c r="D266" s="90" t="s">
        <v>42</v>
      </c>
      <c r="E266" s="90">
        <v>3442154.25</v>
      </c>
      <c r="F266" s="91" t="str">
        <f t="shared" si="4"/>
        <v>-</v>
      </c>
    </row>
    <row r="267" spans="1:6" ht="140.25">
      <c r="A267" s="92" t="s">
        <v>406</v>
      </c>
      <c r="B267" s="88" t="s">
        <v>31</v>
      </c>
      <c r="C267" s="89" t="s">
        <v>1806</v>
      </c>
      <c r="D267" s="90" t="s">
        <v>42</v>
      </c>
      <c r="E267" s="90">
        <v>3442154.25</v>
      </c>
      <c r="F267" s="91" t="str">
        <f t="shared" si="4"/>
        <v>-</v>
      </c>
    </row>
    <row r="268" spans="1:6" ht="124.5">
      <c r="A268" s="92" t="s">
        <v>407</v>
      </c>
      <c r="B268" s="88" t="s">
        <v>31</v>
      </c>
      <c r="C268" s="89" t="s">
        <v>1807</v>
      </c>
      <c r="D268" s="90" t="s">
        <v>42</v>
      </c>
      <c r="E268" s="90">
        <v>3442154.25</v>
      </c>
      <c r="F268" s="91" t="str">
        <f t="shared" si="4"/>
        <v>-</v>
      </c>
    </row>
    <row r="269" spans="1:6" ht="46.5">
      <c r="A269" s="87" t="s">
        <v>408</v>
      </c>
      <c r="B269" s="88" t="s">
        <v>31</v>
      </c>
      <c r="C269" s="89" t="s">
        <v>1808</v>
      </c>
      <c r="D269" s="90" t="s">
        <v>42</v>
      </c>
      <c r="E269" s="90">
        <v>3442154.25</v>
      </c>
      <c r="F269" s="91" t="str">
        <f t="shared" si="4"/>
        <v>-</v>
      </c>
    </row>
    <row r="270" spans="1:6" ht="46.5">
      <c r="A270" s="87" t="s">
        <v>408</v>
      </c>
      <c r="B270" s="88" t="s">
        <v>31</v>
      </c>
      <c r="C270" s="89" t="s">
        <v>1804</v>
      </c>
      <c r="D270" s="90" t="s">
        <v>42</v>
      </c>
      <c r="E270" s="90">
        <v>3442154.25</v>
      </c>
      <c r="F270" s="91" t="str">
        <f>IF(OR(D270="-",IF(E270="-",0,E270)&gt;=IF(D270="-",0,D270)),"-",IF(D270="-",0,D270)-IF(E270="-",0,E270))</f>
        <v>-</v>
      </c>
    </row>
    <row r="271" spans="1:6" ht="78">
      <c r="A271" s="87" t="s">
        <v>409</v>
      </c>
      <c r="B271" s="88" t="s">
        <v>31</v>
      </c>
      <c r="C271" s="89" t="s">
        <v>1809</v>
      </c>
      <c r="D271" s="90" t="s">
        <v>42</v>
      </c>
      <c r="E271" s="90">
        <v>-94423.49</v>
      </c>
      <c r="F271" s="91" t="str">
        <f t="shared" si="4"/>
        <v>-</v>
      </c>
    </row>
    <row r="272" spans="1:6" ht="62.25">
      <c r="A272" s="87" t="s">
        <v>410</v>
      </c>
      <c r="B272" s="88" t="s">
        <v>31</v>
      </c>
      <c r="C272" s="89" t="s">
        <v>1810</v>
      </c>
      <c r="D272" s="90" t="s">
        <v>42</v>
      </c>
      <c r="E272" s="90">
        <v>-94423.49</v>
      </c>
      <c r="F272" s="91" t="str">
        <f t="shared" si="4"/>
        <v>-</v>
      </c>
    </row>
    <row r="273" spans="1:6" ht="78" thickBot="1">
      <c r="A273" s="87" t="s">
        <v>411</v>
      </c>
      <c r="B273" s="88" t="s">
        <v>31</v>
      </c>
      <c r="C273" s="89" t="s">
        <v>412</v>
      </c>
      <c r="D273" s="90" t="s">
        <v>42</v>
      </c>
      <c r="E273" s="90">
        <v>-94423.49</v>
      </c>
      <c r="F273" s="91" t="str">
        <f t="shared" si="4"/>
        <v>-</v>
      </c>
    </row>
    <row r="274" spans="1:6" ht="12.75" customHeight="1">
      <c r="A274" s="93"/>
      <c r="B274" s="94"/>
      <c r="C274" s="94"/>
      <c r="D274" s="95"/>
      <c r="E274" s="95"/>
      <c r="F274" s="95"/>
    </row>
  </sheetData>
  <sheetProtection/>
  <mergeCells count="13">
    <mergeCell ref="A10:D10"/>
    <mergeCell ref="B11:B17"/>
    <mergeCell ref="D11:D17"/>
    <mergeCell ref="C11:C17"/>
    <mergeCell ref="A11:A17"/>
    <mergeCell ref="F11:F17"/>
    <mergeCell ref="E11:E17"/>
    <mergeCell ref="A1:D1"/>
    <mergeCell ref="A4:D4"/>
    <mergeCell ref="B7:D7"/>
    <mergeCell ref="A3:D3"/>
    <mergeCell ref="B6:D6"/>
    <mergeCell ref="A8:C8"/>
  </mergeCells>
  <conditionalFormatting sqref="F22 F20 F29 F26:F27 F39">
    <cfRule type="cellIs" priority="1" dxfId="0" operator="equal" stopIfTrue="1">
      <formula>0</formula>
    </cfRule>
  </conditionalFormatting>
  <printOptions/>
  <pageMargins left="0.5905511811023623" right="0.1968503937007874" top="0.5905511811023623" bottom="0.4724409448818898" header="0" footer="0"/>
  <pageSetup fitToHeight="0" fitToWidth="1" horizontalDpi="600" verticalDpi="600" orientation="portrait" pageOrder="overThenDown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50"/>
  <sheetViews>
    <sheetView showGridLines="0" zoomScalePageLayoutView="0" workbookViewId="0" topLeftCell="A1">
      <selection activeCell="A13" sqref="A13"/>
    </sheetView>
  </sheetViews>
  <sheetFormatPr defaultColWidth="9.140625" defaultRowHeight="12.75" customHeight="1"/>
  <cols>
    <col min="1" max="1" width="45.7109375" style="1" customWidth="1"/>
    <col min="2" max="2" width="7.8515625" style="1" customWidth="1"/>
    <col min="3" max="3" width="29.00390625" style="1" customWidth="1"/>
    <col min="4" max="4" width="18.8515625" style="1" customWidth="1"/>
    <col min="5" max="6" width="18.7109375" style="1" customWidth="1"/>
    <col min="7" max="16384" width="8.8515625" style="1" customWidth="1"/>
  </cols>
  <sheetData>
    <row r="1" ht="15"/>
    <row r="2" spans="1:6" ht="15" customHeight="1">
      <c r="A2" s="161" t="s">
        <v>413</v>
      </c>
      <c r="B2" s="161"/>
      <c r="C2" s="161"/>
      <c r="D2" s="161"/>
      <c r="E2" s="2"/>
      <c r="F2" s="3" t="s">
        <v>414</v>
      </c>
    </row>
    <row r="3" spans="1:6" ht="13.5" customHeight="1">
      <c r="A3" s="4"/>
      <c r="B3" s="4"/>
      <c r="C3" s="5"/>
      <c r="D3" s="3"/>
      <c r="E3" s="3"/>
      <c r="F3" s="3"/>
    </row>
    <row r="4" spans="1:6" ht="9.75" customHeight="1">
      <c r="A4" s="162" t="s">
        <v>21</v>
      </c>
      <c r="B4" s="165" t="s">
        <v>22</v>
      </c>
      <c r="C4" s="159" t="s">
        <v>415</v>
      </c>
      <c r="D4" s="168" t="s">
        <v>24</v>
      </c>
      <c r="E4" s="171" t="s">
        <v>25</v>
      </c>
      <c r="F4" s="157" t="s">
        <v>26</v>
      </c>
    </row>
    <row r="5" spans="1:6" ht="5.25" customHeight="1">
      <c r="A5" s="163"/>
      <c r="B5" s="166"/>
      <c r="C5" s="160"/>
      <c r="D5" s="169"/>
      <c r="E5" s="172"/>
      <c r="F5" s="158"/>
    </row>
    <row r="6" spans="1:6" ht="9" customHeight="1">
      <c r="A6" s="163"/>
      <c r="B6" s="166"/>
      <c r="C6" s="160"/>
      <c r="D6" s="169"/>
      <c r="E6" s="172"/>
      <c r="F6" s="158"/>
    </row>
    <row r="7" spans="1:6" ht="6" customHeight="1">
      <c r="A7" s="163"/>
      <c r="B7" s="166"/>
      <c r="C7" s="160"/>
      <c r="D7" s="169"/>
      <c r="E7" s="172"/>
      <c r="F7" s="158"/>
    </row>
    <row r="8" spans="1:6" ht="6" customHeight="1">
      <c r="A8" s="163"/>
      <c r="B8" s="166"/>
      <c r="C8" s="160"/>
      <c r="D8" s="169"/>
      <c r="E8" s="172"/>
      <c r="F8" s="158"/>
    </row>
    <row r="9" spans="1:6" ht="21" customHeight="1">
      <c r="A9" s="163"/>
      <c r="B9" s="166"/>
      <c r="C9" s="160"/>
      <c r="D9" s="169"/>
      <c r="E9" s="172"/>
      <c r="F9" s="158"/>
    </row>
    <row r="10" spans="1:6" ht="3.75" customHeight="1" hidden="1">
      <c r="A10" s="163"/>
      <c r="B10" s="166"/>
      <c r="C10" s="6"/>
      <c r="D10" s="169"/>
      <c r="E10" s="7"/>
      <c r="F10" s="8"/>
    </row>
    <row r="11" spans="1:6" ht="12.75" customHeight="1" hidden="1">
      <c r="A11" s="164"/>
      <c r="B11" s="167"/>
      <c r="C11" s="9"/>
      <c r="D11" s="170"/>
      <c r="E11" s="10"/>
      <c r="F11" s="11"/>
    </row>
    <row r="12" spans="1:6" ht="13.5" customHeight="1" thickBot="1">
      <c r="A12" s="12">
        <v>1</v>
      </c>
      <c r="B12" s="13">
        <v>2</v>
      </c>
      <c r="C12" s="14">
        <v>3</v>
      </c>
      <c r="D12" s="15" t="s">
        <v>27</v>
      </c>
      <c r="E12" s="16" t="s">
        <v>28</v>
      </c>
      <c r="F12" s="17" t="s">
        <v>29</v>
      </c>
    </row>
    <row r="13" spans="1:6" ht="23.25" customHeight="1">
      <c r="A13" s="18" t="s">
        <v>416</v>
      </c>
      <c r="B13" s="19" t="s">
        <v>417</v>
      </c>
      <c r="C13" s="20" t="s">
        <v>418</v>
      </c>
      <c r="D13" s="21">
        <v>4315362936.25</v>
      </c>
      <c r="E13" s="22">
        <v>518191003.29</v>
      </c>
      <c r="F13" s="23">
        <f>IF(OR(D13="-",IF(E13="-",0,E13)&gt;=IF(D13="-",0,D13)),"-",IF(D13="-",0,D13)-IF(E13="-",0,E13))</f>
        <v>3797171932.96</v>
      </c>
    </row>
    <row r="14" spans="1:6" ht="15">
      <c r="A14" s="24" t="s">
        <v>33</v>
      </c>
      <c r="B14" s="25"/>
      <c r="C14" s="26"/>
      <c r="D14" s="27"/>
      <c r="E14" s="28"/>
      <c r="F14" s="29"/>
    </row>
    <row r="15" spans="1:6" ht="46.5">
      <c r="A15" s="18" t="s">
        <v>15</v>
      </c>
      <c r="B15" s="19" t="s">
        <v>417</v>
      </c>
      <c r="C15" s="20" t="s">
        <v>419</v>
      </c>
      <c r="D15" s="21">
        <v>17806185</v>
      </c>
      <c r="E15" s="22">
        <v>1664689.26</v>
      </c>
      <c r="F15" s="23">
        <f aca="true" t="shared" si="0" ref="F15:F77">IF(OR(D15="-",IF(E15="-",0,E15)&gt;=IF(D15="-",0,D15)),"-",IF(D15="-",0,D15)-IF(E15="-",0,E15))</f>
        <v>16141495.74</v>
      </c>
    </row>
    <row r="16" spans="1:6" ht="15">
      <c r="A16" s="30" t="s">
        <v>420</v>
      </c>
      <c r="B16" s="31" t="s">
        <v>417</v>
      </c>
      <c r="C16" s="32" t="s">
        <v>421</v>
      </c>
      <c r="D16" s="33">
        <v>17772185</v>
      </c>
      <c r="E16" s="34">
        <v>1664689.26</v>
      </c>
      <c r="F16" s="35">
        <f t="shared" si="0"/>
        <v>16107495.74</v>
      </c>
    </row>
    <row r="17" spans="1:6" ht="62.25">
      <c r="A17" s="18" t="s">
        <v>422</v>
      </c>
      <c r="B17" s="19" t="s">
        <v>417</v>
      </c>
      <c r="C17" s="20" t="s">
        <v>423</v>
      </c>
      <c r="D17" s="21">
        <v>17772185</v>
      </c>
      <c r="E17" s="22">
        <v>1664689.26</v>
      </c>
      <c r="F17" s="23">
        <f t="shared" si="0"/>
        <v>16107495.74</v>
      </c>
    </row>
    <row r="18" spans="1:6" ht="46.5">
      <c r="A18" s="30" t="s">
        <v>424</v>
      </c>
      <c r="B18" s="31" t="s">
        <v>417</v>
      </c>
      <c r="C18" s="32" t="s">
        <v>425</v>
      </c>
      <c r="D18" s="33">
        <v>17772185</v>
      </c>
      <c r="E18" s="34">
        <v>1664689.26</v>
      </c>
      <c r="F18" s="35">
        <f t="shared" si="0"/>
        <v>16107495.74</v>
      </c>
    </row>
    <row r="19" spans="1:6" ht="30.75">
      <c r="A19" s="30" t="s">
        <v>426</v>
      </c>
      <c r="B19" s="31" t="s">
        <v>417</v>
      </c>
      <c r="C19" s="32" t="s">
        <v>427</v>
      </c>
      <c r="D19" s="33">
        <v>17772185</v>
      </c>
      <c r="E19" s="34">
        <v>1664689.26</v>
      </c>
      <c r="F19" s="35">
        <f t="shared" si="0"/>
        <v>16107495.74</v>
      </c>
    </row>
    <row r="20" spans="1:6" ht="30.75">
      <c r="A20" s="30" t="s">
        <v>428</v>
      </c>
      <c r="B20" s="31" t="s">
        <v>417</v>
      </c>
      <c r="C20" s="32" t="s">
        <v>429</v>
      </c>
      <c r="D20" s="33">
        <v>10120090</v>
      </c>
      <c r="E20" s="34">
        <v>1203630.69</v>
      </c>
      <c r="F20" s="35">
        <f t="shared" si="0"/>
        <v>8916459.31</v>
      </c>
    </row>
    <row r="21" spans="1:6" ht="46.5">
      <c r="A21" s="30" t="s">
        <v>430</v>
      </c>
      <c r="B21" s="31" t="s">
        <v>417</v>
      </c>
      <c r="C21" s="32" t="s">
        <v>431</v>
      </c>
      <c r="D21" s="33">
        <v>104000</v>
      </c>
      <c r="E21" s="34" t="s">
        <v>42</v>
      </c>
      <c r="F21" s="35">
        <f t="shared" si="0"/>
        <v>104000</v>
      </c>
    </row>
    <row r="22" spans="1:6" ht="62.25">
      <c r="A22" s="30" t="s">
        <v>432</v>
      </c>
      <c r="B22" s="31" t="s">
        <v>417</v>
      </c>
      <c r="C22" s="32" t="s">
        <v>433</v>
      </c>
      <c r="D22" s="33">
        <v>3056268</v>
      </c>
      <c r="E22" s="34">
        <v>194647.57</v>
      </c>
      <c r="F22" s="35">
        <f t="shared" si="0"/>
        <v>2861620.43</v>
      </c>
    </row>
    <row r="23" spans="1:6" ht="46.5">
      <c r="A23" s="30" t="s">
        <v>434</v>
      </c>
      <c r="B23" s="31" t="s">
        <v>417</v>
      </c>
      <c r="C23" s="32" t="s">
        <v>435</v>
      </c>
      <c r="D23" s="33">
        <v>4059327</v>
      </c>
      <c r="E23" s="34">
        <v>266411</v>
      </c>
      <c r="F23" s="35">
        <f t="shared" si="0"/>
        <v>3792916</v>
      </c>
    </row>
    <row r="24" spans="1:6" ht="15">
      <c r="A24" s="30" t="s">
        <v>436</v>
      </c>
      <c r="B24" s="31" t="s">
        <v>417</v>
      </c>
      <c r="C24" s="32" t="s">
        <v>437</v>
      </c>
      <c r="D24" s="33">
        <v>432500</v>
      </c>
      <c r="E24" s="34" t="s">
        <v>42</v>
      </c>
      <c r="F24" s="35">
        <f t="shared" si="0"/>
        <v>432500</v>
      </c>
    </row>
    <row r="25" spans="1:6" ht="30.75">
      <c r="A25" s="30" t="s">
        <v>438</v>
      </c>
      <c r="B25" s="31" t="s">
        <v>417</v>
      </c>
      <c r="C25" s="32" t="s">
        <v>439</v>
      </c>
      <c r="D25" s="33">
        <v>34000</v>
      </c>
      <c r="E25" s="34" t="s">
        <v>42</v>
      </c>
      <c r="F25" s="35">
        <f t="shared" si="0"/>
        <v>34000</v>
      </c>
    </row>
    <row r="26" spans="1:6" ht="30.75">
      <c r="A26" s="18" t="s">
        <v>440</v>
      </c>
      <c r="B26" s="19" t="s">
        <v>417</v>
      </c>
      <c r="C26" s="20" t="s">
        <v>441</v>
      </c>
      <c r="D26" s="21">
        <v>34000</v>
      </c>
      <c r="E26" s="22" t="s">
        <v>42</v>
      </c>
      <c r="F26" s="23">
        <f t="shared" si="0"/>
        <v>34000</v>
      </c>
    </row>
    <row r="27" spans="1:6" ht="46.5">
      <c r="A27" s="30" t="s">
        <v>424</v>
      </c>
      <c r="B27" s="31" t="s">
        <v>417</v>
      </c>
      <c r="C27" s="32" t="s">
        <v>442</v>
      </c>
      <c r="D27" s="33">
        <v>34000</v>
      </c>
      <c r="E27" s="34" t="s">
        <v>42</v>
      </c>
      <c r="F27" s="35">
        <f t="shared" si="0"/>
        <v>34000</v>
      </c>
    </row>
    <row r="28" spans="1:6" ht="30.75">
      <c r="A28" s="30" t="s">
        <v>443</v>
      </c>
      <c r="B28" s="31" t="s">
        <v>417</v>
      </c>
      <c r="C28" s="32" t="s">
        <v>444</v>
      </c>
      <c r="D28" s="33">
        <v>34000</v>
      </c>
      <c r="E28" s="34" t="s">
        <v>42</v>
      </c>
      <c r="F28" s="35">
        <f t="shared" si="0"/>
        <v>34000</v>
      </c>
    </row>
    <row r="29" spans="1:6" ht="15">
      <c r="A29" s="30" t="s">
        <v>445</v>
      </c>
      <c r="B29" s="31" t="s">
        <v>417</v>
      </c>
      <c r="C29" s="32" t="s">
        <v>446</v>
      </c>
      <c r="D29" s="33">
        <v>34000</v>
      </c>
      <c r="E29" s="34" t="s">
        <v>42</v>
      </c>
      <c r="F29" s="35">
        <f t="shared" si="0"/>
        <v>34000</v>
      </c>
    </row>
    <row r="30" spans="1:6" ht="46.5">
      <c r="A30" s="18" t="s">
        <v>447</v>
      </c>
      <c r="B30" s="19" t="s">
        <v>417</v>
      </c>
      <c r="C30" s="20" t="s">
        <v>448</v>
      </c>
      <c r="D30" s="21">
        <v>2359666793.6</v>
      </c>
      <c r="E30" s="22">
        <v>249078247.34</v>
      </c>
      <c r="F30" s="23">
        <f t="shared" si="0"/>
        <v>2110588546.26</v>
      </c>
    </row>
    <row r="31" spans="1:6" ht="15">
      <c r="A31" s="30" t="s">
        <v>449</v>
      </c>
      <c r="B31" s="31" t="s">
        <v>417</v>
      </c>
      <c r="C31" s="32" t="s">
        <v>450</v>
      </c>
      <c r="D31" s="33">
        <v>2316601493.6</v>
      </c>
      <c r="E31" s="34">
        <v>243155096.04</v>
      </c>
      <c r="F31" s="35">
        <f t="shared" si="0"/>
        <v>2073446397.56</v>
      </c>
    </row>
    <row r="32" spans="1:6" ht="15">
      <c r="A32" s="18" t="s">
        <v>451</v>
      </c>
      <c r="B32" s="19" t="s">
        <v>417</v>
      </c>
      <c r="C32" s="20" t="s">
        <v>452</v>
      </c>
      <c r="D32" s="21">
        <v>872930206.2</v>
      </c>
      <c r="E32" s="22">
        <v>90174894.37</v>
      </c>
      <c r="F32" s="23">
        <f t="shared" si="0"/>
        <v>782755311.83</v>
      </c>
    </row>
    <row r="33" spans="1:6" ht="62.25">
      <c r="A33" s="30" t="s">
        <v>453</v>
      </c>
      <c r="B33" s="31" t="s">
        <v>417</v>
      </c>
      <c r="C33" s="32" t="s">
        <v>454</v>
      </c>
      <c r="D33" s="33">
        <v>849109822</v>
      </c>
      <c r="E33" s="34">
        <v>90174894.37</v>
      </c>
      <c r="F33" s="35">
        <f t="shared" si="0"/>
        <v>758934927.63</v>
      </c>
    </row>
    <row r="34" spans="1:6" ht="78">
      <c r="A34" s="30" t="s">
        <v>455</v>
      </c>
      <c r="B34" s="31" t="s">
        <v>417</v>
      </c>
      <c r="C34" s="32" t="s">
        <v>456</v>
      </c>
      <c r="D34" s="33">
        <v>520773100</v>
      </c>
      <c r="E34" s="34">
        <v>51600000</v>
      </c>
      <c r="F34" s="35">
        <f t="shared" si="0"/>
        <v>469173100</v>
      </c>
    </row>
    <row r="35" spans="1:6" ht="78">
      <c r="A35" s="30" t="s">
        <v>457</v>
      </c>
      <c r="B35" s="31" t="s">
        <v>417</v>
      </c>
      <c r="C35" s="32" t="s">
        <v>458</v>
      </c>
      <c r="D35" s="33">
        <v>520773100</v>
      </c>
      <c r="E35" s="34">
        <v>51600000</v>
      </c>
      <c r="F35" s="35">
        <f t="shared" si="0"/>
        <v>469173100</v>
      </c>
    </row>
    <row r="36" spans="1:6" ht="30.75">
      <c r="A36" s="30" t="s">
        <v>459</v>
      </c>
      <c r="B36" s="31" t="s">
        <v>417</v>
      </c>
      <c r="C36" s="32" t="s">
        <v>460</v>
      </c>
      <c r="D36" s="33">
        <v>44140600</v>
      </c>
      <c r="E36" s="34">
        <v>17205662.7</v>
      </c>
      <c r="F36" s="35">
        <f t="shared" si="0"/>
        <v>26934937.3</v>
      </c>
    </row>
    <row r="37" spans="1:6" ht="78">
      <c r="A37" s="30" t="s">
        <v>457</v>
      </c>
      <c r="B37" s="31" t="s">
        <v>417</v>
      </c>
      <c r="C37" s="32" t="s">
        <v>461</v>
      </c>
      <c r="D37" s="33">
        <v>44140600</v>
      </c>
      <c r="E37" s="34">
        <v>17205662.7</v>
      </c>
      <c r="F37" s="35">
        <f t="shared" si="0"/>
        <v>26934937.3</v>
      </c>
    </row>
    <row r="38" spans="1:6" ht="30.75">
      <c r="A38" s="30" t="s">
        <v>462</v>
      </c>
      <c r="B38" s="31" t="s">
        <v>417</v>
      </c>
      <c r="C38" s="32" t="s">
        <v>463</v>
      </c>
      <c r="D38" s="33">
        <v>273879522</v>
      </c>
      <c r="E38" s="34">
        <v>20253997.24</v>
      </c>
      <c r="F38" s="35">
        <f t="shared" si="0"/>
        <v>253625524.76</v>
      </c>
    </row>
    <row r="39" spans="1:6" ht="78">
      <c r="A39" s="30" t="s">
        <v>457</v>
      </c>
      <c r="B39" s="31" t="s">
        <v>417</v>
      </c>
      <c r="C39" s="32" t="s">
        <v>464</v>
      </c>
      <c r="D39" s="33">
        <v>273879522</v>
      </c>
      <c r="E39" s="34">
        <v>20253997.24</v>
      </c>
      <c r="F39" s="35">
        <f t="shared" si="0"/>
        <v>253625524.76</v>
      </c>
    </row>
    <row r="40" spans="1:6" ht="30.75">
      <c r="A40" s="30" t="s">
        <v>465</v>
      </c>
      <c r="B40" s="31" t="s">
        <v>417</v>
      </c>
      <c r="C40" s="32" t="s">
        <v>466</v>
      </c>
      <c r="D40" s="33">
        <v>10316600</v>
      </c>
      <c r="E40" s="34">
        <v>1115234.43</v>
      </c>
      <c r="F40" s="35">
        <f t="shared" si="0"/>
        <v>9201365.57</v>
      </c>
    </row>
    <row r="41" spans="1:6" ht="78">
      <c r="A41" s="30" t="s">
        <v>457</v>
      </c>
      <c r="B41" s="31" t="s">
        <v>417</v>
      </c>
      <c r="C41" s="32" t="s">
        <v>467</v>
      </c>
      <c r="D41" s="33">
        <v>10316600</v>
      </c>
      <c r="E41" s="34">
        <v>1115234.43</v>
      </c>
      <c r="F41" s="35">
        <f t="shared" si="0"/>
        <v>9201365.57</v>
      </c>
    </row>
    <row r="42" spans="1:6" ht="30.75">
      <c r="A42" s="30" t="s">
        <v>468</v>
      </c>
      <c r="B42" s="31" t="s">
        <v>417</v>
      </c>
      <c r="C42" s="32" t="s">
        <v>469</v>
      </c>
      <c r="D42" s="33">
        <v>16822679</v>
      </c>
      <c r="E42" s="34" t="s">
        <v>42</v>
      </c>
      <c r="F42" s="35">
        <f t="shared" si="0"/>
        <v>16822679</v>
      </c>
    </row>
    <row r="43" spans="1:6" ht="78">
      <c r="A43" s="30" t="s">
        <v>470</v>
      </c>
      <c r="B43" s="31" t="s">
        <v>417</v>
      </c>
      <c r="C43" s="32" t="s">
        <v>471</v>
      </c>
      <c r="D43" s="33">
        <v>497000</v>
      </c>
      <c r="E43" s="34" t="s">
        <v>42</v>
      </c>
      <c r="F43" s="35">
        <f t="shared" si="0"/>
        <v>497000</v>
      </c>
    </row>
    <row r="44" spans="1:6" ht="30.75">
      <c r="A44" s="30" t="s">
        <v>472</v>
      </c>
      <c r="B44" s="31" t="s">
        <v>417</v>
      </c>
      <c r="C44" s="32" t="s">
        <v>473</v>
      </c>
      <c r="D44" s="33">
        <v>497000</v>
      </c>
      <c r="E44" s="34" t="s">
        <v>42</v>
      </c>
      <c r="F44" s="35">
        <f t="shared" si="0"/>
        <v>497000</v>
      </c>
    </row>
    <row r="45" spans="1:6" ht="46.5">
      <c r="A45" s="30" t="s">
        <v>474</v>
      </c>
      <c r="B45" s="31" t="s">
        <v>417</v>
      </c>
      <c r="C45" s="32" t="s">
        <v>475</v>
      </c>
      <c r="D45" s="33">
        <v>1280377</v>
      </c>
      <c r="E45" s="34" t="s">
        <v>42</v>
      </c>
      <c r="F45" s="35">
        <f t="shared" si="0"/>
        <v>1280377</v>
      </c>
    </row>
    <row r="46" spans="1:6" ht="30.75">
      <c r="A46" s="30" t="s">
        <v>472</v>
      </c>
      <c r="B46" s="31" t="s">
        <v>417</v>
      </c>
      <c r="C46" s="32" t="s">
        <v>476</v>
      </c>
      <c r="D46" s="33">
        <v>1280377</v>
      </c>
      <c r="E46" s="34" t="s">
        <v>42</v>
      </c>
      <c r="F46" s="35">
        <f t="shared" si="0"/>
        <v>1280377</v>
      </c>
    </row>
    <row r="47" spans="1:6" ht="46.5">
      <c r="A47" s="30" t="s">
        <v>477</v>
      </c>
      <c r="B47" s="31" t="s">
        <v>417</v>
      </c>
      <c r="C47" s="32" t="s">
        <v>478</v>
      </c>
      <c r="D47" s="33">
        <v>3791102</v>
      </c>
      <c r="E47" s="34" t="s">
        <v>42</v>
      </c>
      <c r="F47" s="35">
        <f t="shared" si="0"/>
        <v>3791102</v>
      </c>
    </row>
    <row r="48" spans="1:6" ht="30.75">
      <c r="A48" s="30" t="s">
        <v>472</v>
      </c>
      <c r="B48" s="31" t="s">
        <v>417</v>
      </c>
      <c r="C48" s="32" t="s">
        <v>479</v>
      </c>
      <c r="D48" s="33">
        <v>3791102</v>
      </c>
      <c r="E48" s="34" t="s">
        <v>42</v>
      </c>
      <c r="F48" s="35">
        <f t="shared" si="0"/>
        <v>3791102</v>
      </c>
    </row>
    <row r="49" spans="1:6" ht="30.75">
      <c r="A49" s="30" t="s">
        <v>480</v>
      </c>
      <c r="B49" s="31" t="s">
        <v>417</v>
      </c>
      <c r="C49" s="32" t="s">
        <v>481</v>
      </c>
      <c r="D49" s="33">
        <v>5995000</v>
      </c>
      <c r="E49" s="34" t="s">
        <v>42</v>
      </c>
      <c r="F49" s="35">
        <f t="shared" si="0"/>
        <v>5995000</v>
      </c>
    </row>
    <row r="50" spans="1:6" ht="30.75">
      <c r="A50" s="30" t="s">
        <v>472</v>
      </c>
      <c r="B50" s="31" t="s">
        <v>417</v>
      </c>
      <c r="C50" s="32" t="s">
        <v>482</v>
      </c>
      <c r="D50" s="33">
        <v>5995000</v>
      </c>
      <c r="E50" s="34" t="s">
        <v>42</v>
      </c>
      <c r="F50" s="35">
        <f t="shared" si="0"/>
        <v>5995000</v>
      </c>
    </row>
    <row r="51" spans="1:6" ht="78">
      <c r="A51" s="30" t="s">
        <v>483</v>
      </c>
      <c r="B51" s="31" t="s">
        <v>417</v>
      </c>
      <c r="C51" s="32" t="s">
        <v>484</v>
      </c>
      <c r="D51" s="33">
        <v>737600</v>
      </c>
      <c r="E51" s="34" t="s">
        <v>42</v>
      </c>
      <c r="F51" s="35">
        <f t="shared" si="0"/>
        <v>737600</v>
      </c>
    </row>
    <row r="52" spans="1:6" ht="30.75">
      <c r="A52" s="30" t="s">
        <v>472</v>
      </c>
      <c r="B52" s="31" t="s">
        <v>417</v>
      </c>
      <c r="C52" s="32" t="s">
        <v>485</v>
      </c>
      <c r="D52" s="33">
        <v>737600</v>
      </c>
      <c r="E52" s="34" t="s">
        <v>42</v>
      </c>
      <c r="F52" s="35">
        <f t="shared" si="0"/>
        <v>737600</v>
      </c>
    </row>
    <row r="53" spans="1:6" ht="46.5">
      <c r="A53" s="30" t="s">
        <v>486</v>
      </c>
      <c r="B53" s="31" t="s">
        <v>417</v>
      </c>
      <c r="C53" s="32" t="s">
        <v>487</v>
      </c>
      <c r="D53" s="33">
        <v>4521600</v>
      </c>
      <c r="E53" s="34" t="s">
        <v>42</v>
      </c>
      <c r="F53" s="35">
        <f t="shared" si="0"/>
        <v>4521600</v>
      </c>
    </row>
    <row r="54" spans="1:6" ht="30.75">
      <c r="A54" s="30" t="s">
        <v>472</v>
      </c>
      <c r="B54" s="31" t="s">
        <v>417</v>
      </c>
      <c r="C54" s="32" t="s">
        <v>488</v>
      </c>
      <c r="D54" s="33">
        <v>4521600</v>
      </c>
      <c r="E54" s="34" t="s">
        <v>42</v>
      </c>
      <c r="F54" s="35">
        <f t="shared" si="0"/>
        <v>4521600</v>
      </c>
    </row>
    <row r="55" spans="1:6" ht="62.25">
      <c r="A55" s="30" t="s">
        <v>489</v>
      </c>
      <c r="B55" s="31" t="s">
        <v>417</v>
      </c>
      <c r="C55" s="32" t="s">
        <v>490</v>
      </c>
      <c r="D55" s="33">
        <v>2048148</v>
      </c>
      <c r="E55" s="34" t="s">
        <v>42</v>
      </c>
      <c r="F55" s="35">
        <f t="shared" si="0"/>
        <v>2048148</v>
      </c>
    </row>
    <row r="56" spans="1:6" ht="15">
      <c r="A56" s="30" t="s">
        <v>491</v>
      </c>
      <c r="B56" s="31" t="s">
        <v>417</v>
      </c>
      <c r="C56" s="32" t="s">
        <v>492</v>
      </c>
      <c r="D56" s="33">
        <v>100000</v>
      </c>
      <c r="E56" s="34" t="s">
        <v>42</v>
      </c>
      <c r="F56" s="35">
        <f t="shared" si="0"/>
        <v>100000</v>
      </c>
    </row>
    <row r="57" spans="1:6" ht="30.75">
      <c r="A57" s="30" t="s">
        <v>472</v>
      </c>
      <c r="B57" s="31" t="s">
        <v>417</v>
      </c>
      <c r="C57" s="32" t="s">
        <v>493</v>
      </c>
      <c r="D57" s="33">
        <v>100000</v>
      </c>
      <c r="E57" s="34" t="s">
        <v>42</v>
      </c>
      <c r="F57" s="35">
        <f t="shared" si="0"/>
        <v>100000</v>
      </c>
    </row>
    <row r="58" spans="1:6" ht="30.75">
      <c r="A58" s="30" t="s">
        <v>494</v>
      </c>
      <c r="B58" s="31" t="s">
        <v>417</v>
      </c>
      <c r="C58" s="32" t="s">
        <v>495</v>
      </c>
      <c r="D58" s="33">
        <v>1946199.85</v>
      </c>
      <c r="E58" s="34" t="s">
        <v>42</v>
      </c>
      <c r="F58" s="35">
        <f t="shared" si="0"/>
        <v>1946199.85</v>
      </c>
    </row>
    <row r="59" spans="1:6" ht="30.75">
      <c r="A59" s="30" t="s">
        <v>472</v>
      </c>
      <c r="B59" s="31" t="s">
        <v>417</v>
      </c>
      <c r="C59" s="32" t="s">
        <v>496</v>
      </c>
      <c r="D59" s="33">
        <v>1946199.85</v>
      </c>
      <c r="E59" s="34" t="s">
        <v>42</v>
      </c>
      <c r="F59" s="35">
        <f t="shared" si="0"/>
        <v>1946199.85</v>
      </c>
    </row>
    <row r="60" spans="1:6" ht="30.75">
      <c r="A60" s="30" t="s">
        <v>497</v>
      </c>
      <c r="B60" s="31" t="s">
        <v>417</v>
      </c>
      <c r="C60" s="32" t="s">
        <v>498</v>
      </c>
      <c r="D60" s="33">
        <v>1948.15</v>
      </c>
      <c r="E60" s="34" t="s">
        <v>42</v>
      </c>
      <c r="F60" s="35">
        <f t="shared" si="0"/>
        <v>1948.15</v>
      </c>
    </row>
    <row r="61" spans="1:6" ht="30.75">
      <c r="A61" s="30" t="s">
        <v>472</v>
      </c>
      <c r="B61" s="31" t="s">
        <v>417</v>
      </c>
      <c r="C61" s="32" t="s">
        <v>499</v>
      </c>
      <c r="D61" s="33">
        <v>1948.15</v>
      </c>
      <c r="E61" s="34" t="s">
        <v>42</v>
      </c>
      <c r="F61" s="35">
        <f t="shared" si="0"/>
        <v>1948.15</v>
      </c>
    </row>
    <row r="62" spans="1:6" ht="62.25">
      <c r="A62" s="30" t="s">
        <v>500</v>
      </c>
      <c r="B62" s="31" t="s">
        <v>417</v>
      </c>
      <c r="C62" s="32" t="s">
        <v>501</v>
      </c>
      <c r="D62" s="33">
        <v>4949557.2</v>
      </c>
      <c r="E62" s="34" t="s">
        <v>42</v>
      </c>
      <c r="F62" s="35">
        <f t="shared" si="0"/>
        <v>4949557.2</v>
      </c>
    </row>
    <row r="63" spans="1:6" ht="15">
      <c r="A63" s="30" t="s">
        <v>491</v>
      </c>
      <c r="B63" s="31" t="s">
        <v>417</v>
      </c>
      <c r="C63" s="32" t="s">
        <v>502</v>
      </c>
      <c r="D63" s="33">
        <v>200000</v>
      </c>
      <c r="E63" s="34" t="s">
        <v>42</v>
      </c>
      <c r="F63" s="35">
        <f t="shared" si="0"/>
        <v>200000</v>
      </c>
    </row>
    <row r="64" spans="1:6" ht="30.75">
      <c r="A64" s="30" t="s">
        <v>472</v>
      </c>
      <c r="B64" s="31" t="s">
        <v>417</v>
      </c>
      <c r="C64" s="32" t="s">
        <v>503</v>
      </c>
      <c r="D64" s="33">
        <v>200000</v>
      </c>
      <c r="E64" s="34" t="s">
        <v>42</v>
      </c>
      <c r="F64" s="35">
        <f t="shared" si="0"/>
        <v>200000</v>
      </c>
    </row>
    <row r="65" spans="1:6" ht="30.75">
      <c r="A65" s="30" t="s">
        <v>494</v>
      </c>
      <c r="B65" s="31" t="s">
        <v>417</v>
      </c>
      <c r="C65" s="32" t="s">
        <v>504</v>
      </c>
      <c r="D65" s="33">
        <v>4744807.64</v>
      </c>
      <c r="E65" s="34" t="s">
        <v>42</v>
      </c>
      <c r="F65" s="35">
        <f t="shared" si="0"/>
        <v>4744807.64</v>
      </c>
    </row>
    <row r="66" spans="1:6" ht="30.75">
      <c r="A66" s="30" t="s">
        <v>472</v>
      </c>
      <c r="B66" s="31" t="s">
        <v>417</v>
      </c>
      <c r="C66" s="32" t="s">
        <v>505</v>
      </c>
      <c r="D66" s="33">
        <v>4744807.64</v>
      </c>
      <c r="E66" s="34" t="s">
        <v>42</v>
      </c>
      <c r="F66" s="35">
        <f t="shared" si="0"/>
        <v>4744807.64</v>
      </c>
    </row>
    <row r="67" spans="1:6" ht="30.75">
      <c r="A67" s="30" t="s">
        <v>497</v>
      </c>
      <c r="B67" s="31" t="s">
        <v>417</v>
      </c>
      <c r="C67" s="32" t="s">
        <v>506</v>
      </c>
      <c r="D67" s="33">
        <v>4749.56</v>
      </c>
      <c r="E67" s="34" t="s">
        <v>42</v>
      </c>
      <c r="F67" s="35">
        <f t="shared" si="0"/>
        <v>4749.56</v>
      </c>
    </row>
    <row r="68" spans="1:6" ht="30.75">
      <c r="A68" s="30" t="s">
        <v>472</v>
      </c>
      <c r="B68" s="31" t="s">
        <v>417</v>
      </c>
      <c r="C68" s="32" t="s">
        <v>507</v>
      </c>
      <c r="D68" s="33">
        <v>4749.56</v>
      </c>
      <c r="E68" s="34" t="s">
        <v>42</v>
      </c>
      <c r="F68" s="35">
        <f t="shared" si="0"/>
        <v>4749.56</v>
      </c>
    </row>
    <row r="69" spans="1:6" ht="15">
      <c r="A69" s="18" t="s">
        <v>508</v>
      </c>
      <c r="B69" s="19" t="s">
        <v>417</v>
      </c>
      <c r="C69" s="20" t="s">
        <v>509</v>
      </c>
      <c r="D69" s="21">
        <v>1142484664.8</v>
      </c>
      <c r="E69" s="22">
        <v>121853924.83</v>
      </c>
      <c r="F69" s="23">
        <f t="shared" si="0"/>
        <v>1020630739.9699999</v>
      </c>
    </row>
    <row r="70" spans="1:6" ht="62.25">
      <c r="A70" s="30" t="s">
        <v>453</v>
      </c>
      <c r="B70" s="31" t="s">
        <v>417</v>
      </c>
      <c r="C70" s="32" t="s">
        <v>510</v>
      </c>
      <c r="D70" s="33">
        <v>956487999</v>
      </c>
      <c r="E70" s="34">
        <v>111115328.57</v>
      </c>
      <c r="F70" s="35">
        <f t="shared" si="0"/>
        <v>845372670.4300001</v>
      </c>
    </row>
    <row r="71" spans="1:6" ht="140.25">
      <c r="A71" s="36" t="s">
        <v>511</v>
      </c>
      <c r="B71" s="31" t="s">
        <v>417</v>
      </c>
      <c r="C71" s="32" t="s">
        <v>512</v>
      </c>
      <c r="D71" s="33">
        <v>221299200</v>
      </c>
      <c r="E71" s="34">
        <v>29348000</v>
      </c>
      <c r="F71" s="35">
        <f t="shared" si="0"/>
        <v>191951200</v>
      </c>
    </row>
    <row r="72" spans="1:6" ht="30.75">
      <c r="A72" s="30" t="s">
        <v>513</v>
      </c>
      <c r="B72" s="31" t="s">
        <v>417</v>
      </c>
      <c r="C72" s="32" t="s">
        <v>514</v>
      </c>
      <c r="D72" s="33">
        <v>66775.97</v>
      </c>
      <c r="E72" s="34" t="s">
        <v>42</v>
      </c>
      <c r="F72" s="35">
        <f t="shared" si="0"/>
        <v>66775.97</v>
      </c>
    </row>
    <row r="73" spans="1:6" ht="78">
      <c r="A73" s="30" t="s">
        <v>457</v>
      </c>
      <c r="B73" s="31" t="s">
        <v>417</v>
      </c>
      <c r="C73" s="32" t="s">
        <v>515</v>
      </c>
      <c r="D73" s="33">
        <v>221232424.03</v>
      </c>
      <c r="E73" s="34">
        <v>29348000</v>
      </c>
      <c r="F73" s="35">
        <f t="shared" si="0"/>
        <v>191884424.03</v>
      </c>
    </row>
    <row r="74" spans="1:6" ht="171">
      <c r="A74" s="36" t="s">
        <v>516</v>
      </c>
      <c r="B74" s="31" t="s">
        <v>417</v>
      </c>
      <c r="C74" s="32" t="s">
        <v>517</v>
      </c>
      <c r="D74" s="33">
        <v>11876500</v>
      </c>
      <c r="E74" s="34">
        <v>1612000</v>
      </c>
      <c r="F74" s="35">
        <f t="shared" si="0"/>
        <v>10264500</v>
      </c>
    </row>
    <row r="75" spans="1:6" ht="78">
      <c r="A75" s="30" t="s">
        <v>457</v>
      </c>
      <c r="B75" s="31" t="s">
        <v>417</v>
      </c>
      <c r="C75" s="32" t="s">
        <v>518</v>
      </c>
      <c r="D75" s="33">
        <v>11876500</v>
      </c>
      <c r="E75" s="34">
        <v>1612000</v>
      </c>
      <c r="F75" s="35">
        <f t="shared" si="0"/>
        <v>10264500</v>
      </c>
    </row>
    <row r="76" spans="1:6" ht="124.5">
      <c r="A76" s="36" t="s">
        <v>519</v>
      </c>
      <c r="B76" s="31" t="s">
        <v>417</v>
      </c>
      <c r="C76" s="32" t="s">
        <v>520</v>
      </c>
      <c r="D76" s="33">
        <v>424814000</v>
      </c>
      <c r="E76" s="34">
        <v>47900000</v>
      </c>
      <c r="F76" s="35">
        <f t="shared" si="0"/>
        <v>376914000</v>
      </c>
    </row>
    <row r="77" spans="1:6" ht="78">
      <c r="A77" s="30" t="s">
        <v>457</v>
      </c>
      <c r="B77" s="31" t="s">
        <v>417</v>
      </c>
      <c r="C77" s="32" t="s">
        <v>521</v>
      </c>
      <c r="D77" s="33">
        <v>424814000</v>
      </c>
      <c r="E77" s="34">
        <v>47900000</v>
      </c>
      <c r="F77" s="35">
        <f t="shared" si="0"/>
        <v>376914000</v>
      </c>
    </row>
    <row r="78" spans="1:6" ht="156">
      <c r="A78" s="36" t="s">
        <v>522</v>
      </c>
      <c r="B78" s="31" t="s">
        <v>417</v>
      </c>
      <c r="C78" s="32" t="s">
        <v>523</v>
      </c>
      <c r="D78" s="33">
        <v>994600</v>
      </c>
      <c r="E78" s="34">
        <v>127724</v>
      </c>
      <c r="F78" s="35">
        <f aca="true" t="shared" si="1" ref="F78:F136">IF(OR(D78="-",IF(E78="-",0,E78)&gt;=IF(D78="-",0,D78)),"-",IF(D78="-",0,D78)-IF(E78="-",0,E78))</f>
        <v>866876</v>
      </c>
    </row>
    <row r="79" spans="1:6" ht="78">
      <c r="A79" s="30" t="s">
        <v>457</v>
      </c>
      <c r="B79" s="31" t="s">
        <v>417</v>
      </c>
      <c r="C79" s="32" t="s">
        <v>524</v>
      </c>
      <c r="D79" s="33">
        <v>994600</v>
      </c>
      <c r="E79" s="34">
        <v>127724</v>
      </c>
      <c r="F79" s="35">
        <f t="shared" si="1"/>
        <v>866876</v>
      </c>
    </row>
    <row r="80" spans="1:6" ht="46.5">
      <c r="A80" s="30" t="s">
        <v>525</v>
      </c>
      <c r="B80" s="31" t="s">
        <v>417</v>
      </c>
      <c r="C80" s="32" t="s">
        <v>526</v>
      </c>
      <c r="D80" s="33">
        <v>20338193</v>
      </c>
      <c r="E80" s="34" t="s">
        <v>42</v>
      </c>
      <c r="F80" s="35">
        <f t="shared" si="1"/>
        <v>20338193</v>
      </c>
    </row>
    <row r="81" spans="1:6" ht="78">
      <c r="A81" s="30" t="s">
        <v>457</v>
      </c>
      <c r="B81" s="31" t="s">
        <v>417</v>
      </c>
      <c r="C81" s="32" t="s">
        <v>527</v>
      </c>
      <c r="D81" s="33">
        <v>20338193</v>
      </c>
      <c r="E81" s="34" t="s">
        <v>42</v>
      </c>
      <c r="F81" s="35">
        <f t="shared" si="1"/>
        <v>20338193</v>
      </c>
    </row>
    <row r="82" spans="1:6" ht="30.75">
      <c r="A82" s="30" t="s">
        <v>459</v>
      </c>
      <c r="B82" s="31" t="s">
        <v>417</v>
      </c>
      <c r="C82" s="32" t="s">
        <v>528</v>
      </c>
      <c r="D82" s="33">
        <v>50149500</v>
      </c>
      <c r="E82" s="34">
        <v>2659675.53</v>
      </c>
      <c r="F82" s="35">
        <f t="shared" si="1"/>
        <v>47489824.47</v>
      </c>
    </row>
    <row r="83" spans="1:6" ht="78">
      <c r="A83" s="30" t="s">
        <v>457</v>
      </c>
      <c r="B83" s="31" t="s">
        <v>417</v>
      </c>
      <c r="C83" s="32" t="s">
        <v>529</v>
      </c>
      <c r="D83" s="33">
        <v>50149500</v>
      </c>
      <c r="E83" s="34">
        <v>2659675.53</v>
      </c>
      <c r="F83" s="35">
        <f t="shared" si="1"/>
        <v>47489824.47</v>
      </c>
    </row>
    <row r="84" spans="1:6" ht="30.75">
      <c r="A84" s="30" t="s">
        <v>459</v>
      </c>
      <c r="B84" s="31" t="s">
        <v>417</v>
      </c>
      <c r="C84" s="32" t="s">
        <v>530</v>
      </c>
      <c r="D84" s="33">
        <v>189311391</v>
      </c>
      <c r="E84" s="34">
        <v>25158620.56</v>
      </c>
      <c r="F84" s="35">
        <f t="shared" si="1"/>
        <v>164152770.44</v>
      </c>
    </row>
    <row r="85" spans="1:6" ht="78">
      <c r="A85" s="30" t="s">
        <v>457</v>
      </c>
      <c r="B85" s="31" t="s">
        <v>417</v>
      </c>
      <c r="C85" s="32" t="s">
        <v>531</v>
      </c>
      <c r="D85" s="33">
        <v>189311391</v>
      </c>
      <c r="E85" s="34">
        <v>25158620.56</v>
      </c>
      <c r="F85" s="35">
        <f t="shared" si="1"/>
        <v>164152770.44</v>
      </c>
    </row>
    <row r="86" spans="1:6" ht="30.75">
      <c r="A86" s="30" t="s">
        <v>532</v>
      </c>
      <c r="B86" s="31" t="s">
        <v>417</v>
      </c>
      <c r="C86" s="32" t="s">
        <v>533</v>
      </c>
      <c r="D86" s="33">
        <v>31272820</v>
      </c>
      <c r="E86" s="34">
        <v>3845175.62</v>
      </c>
      <c r="F86" s="35">
        <f t="shared" si="1"/>
        <v>27427644.38</v>
      </c>
    </row>
    <row r="87" spans="1:6" ht="78">
      <c r="A87" s="30" t="s">
        <v>457</v>
      </c>
      <c r="B87" s="31" t="s">
        <v>417</v>
      </c>
      <c r="C87" s="32" t="s">
        <v>534</v>
      </c>
      <c r="D87" s="33">
        <v>31272820</v>
      </c>
      <c r="E87" s="34">
        <v>3845175.62</v>
      </c>
      <c r="F87" s="35">
        <f t="shared" si="1"/>
        <v>27427644.38</v>
      </c>
    </row>
    <row r="88" spans="1:6" ht="30.75">
      <c r="A88" s="30" t="s">
        <v>535</v>
      </c>
      <c r="B88" s="31" t="s">
        <v>417</v>
      </c>
      <c r="C88" s="32" t="s">
        <v>536</v>
      </c>
      <c r="D88" s="33">
        <v>336400</v>
      </c>
      <c r="E88" s="34" t="s">
        <v>42</v>
      </c>
      <c r="F88" s="35">
        <f t="shared" si="1"/>
        <v>336400</v>
      </c>
    </row>
    <row r="89" spans="1:6" ht="78">
      <c r="A89" s="30" t="s">
        <v>457</v>
      </c>
      <c r="B89" s="31" t="s">
        <v>417</v>
      </c>
      <c r="C89" s="32" t="s">
        <v>537</v>
      </c>
      <c r="D89" s="33">
        <v>336400</v>
      </c>
      <c r="E89" s="34" t="s">
        <v>42</v>
      </c>
      <c r="F89" s="35">
        <f t="shared" si="1"/>
        <v>336400</v>
      </c>
    </row>
    <row r="90" spans="1:6" ht="78">
      <c r="A90" s="30" t="s">
        <v>538</v>
      </c>
      <c r="B90" s="31" t="s">
        <v>417</v>
      </c>
      <c r="C90" s="32" t="s">
        <v>539</v>
      </c>
      <c r="D90" s="33">
        <v>5112655</v>
      </c>
      <c r="E90" s="34">
        <v>464132.86</v>
      </c>
      <c r="F90" s="35">
        <f t="shared" si="1"/>
        <v>4648522.14</v>
      </c>
    </row>
    <row r="91" spans="1:6" ht="78">
      <c r="A91" s="30" t="s">
        <v>457</v>
      </c>
      <c r="B91" s="31" t="s">
        <v>417</v>
      </c>
      <c r="C91" s="32" t="s">
        <v>540</v>
      </c>
      <c r="D91" s="33">
        <v>5112655</v>
      </c>
      <c r="E91" s="34">
        <v>464132.86</v>
      </c>
      <c r="F91" s="35">
        <f t="shared" si="1"/>
        <v>4648522.14</v>
      </c>
    </row>
    <row r="92" spans="1:6" ht="62.25">
      <c r="A92" s="30" t="s">
        <v>541</v>
      </c>
      <c r="B92" s="31" t="s">
        <v>417</v>
      </c>
      <c r="C92" s="32" t="s">
        <v>542</v>
      </c>
      <c r="D92" s="33">
        <v>562740</v>
      </c>
      <c r="E92" s="34" t="s">
        <v>42</v>
      </c>
      <c r="F92" s="35">
        <f t="shared" si="1"/>
        <v>562740</v>
      </c>
    </row>
    <row r="93" spans="1:6" ht="30.75">
      <c r="A93" s="30" t="s">
        <v>472</v>
      </c>
      <c r="B93" s="31" t="s">
        <v>417</v>
      </c>
      <c r="C93" s="32" t="s">
        <v>543</v>
      </c>
      <c r="D93" s="33">
        <v>562740</v>
      </c>
      <c r="E93" s="34" t="s">
        <v>42</v>
      </c>
      <c r="F93" s="35">
        <f t="shared" si="1"/>
        <v>562740</v>
      </c>
    </row>
    <row r="94" spans="1:6" ht="62.25">
      <c r="A94" s="30" t="s">
        <v>544</v>
      </c>
      <c r="B94" s="31" t="s">
        <v>417</v>
      </c>
      <c r="C94" s="32" t="s">
        <v>545</v>
      </c>
      <c r="D94" s="33">
        <v>150000</v>
      </c>
      <c r="E94" s="34" t="s">
        <v>42</v>
      </c>
      <c r="F94" s="35">
        <f t="shared" si="1"/>
        <v>150000</v>
      </c>
    </row>
    <row r="95" spans="1:6" ht="30.75">
      <c r="A95" s="30" t="s">
        <v>472</v>
      </c>
      <c r="B95" s="31" t="s">
        <v>417</v>
      </c>
      <c r="C95" s="32" t="s">
        <v>546</v>
      </c>
      <c r="D95" s="33">
        <v>150000</v>
      </c>
      <c r="E95" s="34" t="s">
        <v>42</v>
      </c>
      <c r="F95" s="35">
        <f t="shared" si="1"/>
        <v>150000</v>
      </c>
    </row>
    <row r="96" spans="1:6" ht="46.5">
      <c r="A96" s="30" t="s">
        <v>547</v>
      </c>
      <c r="B96" s="31" t="s">
        <v>417</v>
      </c>
      <c r="C96" s="32" t="s">
        <v>548</v>
      </c>
      <c r="D96" s="33">
        <v>270000</v>
      </c>
      <c r="E96" s="34" t="s">
        <v>42</v>
      </c>
      <c r="F96" s="35">
        <f t="shared" si="1"/>
        <v>270000</v>
      </c>
    </row>
    <row r="97" spans="1:6" ht="30.75">
      <c r="A97" s="30" t="s">
        <v>472</v>
      </c>
      <c r="B97" s="31" t="s">
        <v>417</v>
      </c>
      <c r="C97" s="32" t="s">
        <v>549</v>
      </c>
      <c r="D97" s="33">
        <v>270000</v>
      </c>
      <c r="E97" s="34" t="s">
        <v>42</v>
      </c>
      <c r="F97" s="35">
        <f t="shared" si="1"/>
        <v>270000</v>
      </c>
    </row>
    <row r="98" spans="1:6" ht="30.75">
      <c r="A98" s="30" t="s">
        <v>468</v>
      </c>
      <c r="B98" s="31" t="s">
        <v>417</v>
      </c>
      <c r="C98" s="32" t="s">
        <v>550</v>
      </c>
      <c r="D98" s="33">
        <v>169905113.4</v>
      </c>
      <c r="E98" s="34">
        <v>10242395.37</v>
      </c>
      <c r="F98" s="35">
        <f t="shared" si="1"/>
        <v>159662718.03</v>
      </c>
    </row>
    <row r="99" spans="1:6" ht="78">
      <c r="A99" s="30" t="s">
        <v>470</v>
      </c>
      <c r="B99" s="31" t="s">
        <v>417</v>
      </c>
      <c r="C99" s="32" t="s">
        <v>551</v>
      </c>
      <c r="D99" s="33">
        <v>5852098.4</v>
      </c>
      <c r="E99" s="34">
        <v>101852</v>
      </c>
      <c r="F99" s="35">
        <f t="shared" si="1"/>
        <v>5750246.4</v>
      </c>
    </row>
    <row r="100" spans="1:6" ht="30.75">
      <c r="A100" s="30" t="s">
        <v>472</v>
      </c>
      <c r="B100" s="31" t="s">
        <v>417</v>
      </c>
      <c r="C100" s="32" t="s">
        <v>552</v>
      </c>
      <c r="D100" s="33">
        <v>5852098.4</v>
      </c>
      <c r="E100" s="34">
        <v>101852</v>
      </c>
      <c r="F100" s="35">
        <f t="shared" si="1"/>
        <v>5750246.4</v>
      </c>
    </row>
    <row r="101" spans="1:6" ht="30.75">
      <c r="A101" s="30" t="s">
        <v>480</v>
      </c>
      <c r="B101" s="31" t="s">
        <v>417</v>
      </c>
      <c r="C101" s="32" t="s">
        <v>553</v>
      </c>
      <c r="D101" s="33">
        <v>4005000</v>
      </c>
      <c r="E101" s="34" t="s">
        <v>42</v>
      </c>
      <c r="F101" s="35">
        <f t="shared" si="1"/>
        <v>4005000</v>
      </c>
    </row>
    <row r="102" spans="1:6" ht="30.75">
      <c r="A102" s="30" t="s">
        <v>472</v>
      </c>
      <c r="B102" s="31" t="s">
        <v>417</v>
      </c>
      <c r="C102" s="32" t="s">
        <v>554</v>
      </c>
      <c r="D102" s="33">
        <v>4005000</v>
      </c>
      <c r="E102" s="34" t="s">
        <v>42</v>
      </c>
      <c r="F102" s="35">
        <f t="shared" si="1"/>
        <v>4005000</v>
      </c>
    </row>
    <row r="103" spans="1:6" ht="46.5">
      <c r="A103" s="30" t="s">
        <v>555</v>
      </c>
      <c r="B103" s="31" t="s">
        <v>417</v>
      </c>
      <c r="C103" s="32" t="s">
        <v>556</v>
      </c>
      <c r="D103" s="33">
        <v>2365420</v>
      </c>
      <c r="E103" s="34" t="s">
        <v>42</v>
      </c>
      <c r="F103" s="35">
        <f t="shared" si="1"/>
        <v>2365420</v>
      </c>
    </row>
    <row r="104" spans="1:6" ht="30.75">
      <c r="A104" s="30" t="s">
        <v>472</v>
      </c>
      <c r="B104" s="31" t="s">
        <v>417</v>
      </c>
      <c r="C104" s="32" t="s">
        <v>557</v>
      </c>
      <c r="D104" s="33">
        <v>2365420</v>
      </c>
      <c r="E104" s="34" t="s">
        <v>42</v>
      </c>
      <c r="F104" s="35">
        <f t="shared" si="1"/>
        <v>2365420</v>
      </c>
    </row>
    <row r="105" spans="1:6" ht="140.25">
      <c r="A105" s="36" t="s">
        <v>558</v>
      </c>
      <c r="B105" s="31" t="s">
        <v>417</v>
      </c>
      <c r="C105" s="32" t="s">
        <v>559</v>
      </c>
      <c r="D105" s="33">
        <v>40297700</v>
      </c>
      <c r="E105" s="34">
        <v>6658653</v>
      </c>
      <c r="F105" s="35">
        <f t="shared" si="1"/>
        <v>33639047</v>
      </c>
    </row>
    <row r="106" spans="1:6" ht="78">
      <c r="A106" s="30" t="s">
        <v>457</v>
      </c>
      <c r="B106" s="31" t="s">
        <v>417</v>
      </c>
      <c r="C106" s="32" t="s">
        <v>560</v>
      </c>
      <c r="D106" s="33">
        <v>40297700</v>
      </c>
      <c r="E106" s="34">
        <v>6658653</v>
      </c>
      <c r="F106" s="35">
        <f t="shared" si="1"/>
        <v>33639047</v>
      </c>
    </row>
    <row r="107" spans="1:6" ht="62.25">
      <c r="A107" s="30" t="s">
        <v>561</v>
      </c>
      <c r="B107" s="31" t="s">
        <v>417</v>
      </c>
      <c r="C107" s="32" t="s">
        <v>562</v>
      </c>
      <c r="D107" s="33">
        <v>44127500</v>
      </c>
      <c r="E107" s="34">
        <v>2293479.99</v>
      </c>
      <c r="F107" s="35">
        <f t="shared" si="1"/>
        <v>41834020.01</v>
      </c>
    </row>
    <row r="108" spans="1:6" ht="78">
      <c r="A108" s="30" t="s">
        <v>457</v>
      </c>
      <c r="B108" s="31" t="s">
        <v>417</v>
      </c>
      <c r="C108" s="32" t="s">
        <v>563</v>
      </c>
      <c r="D108" s="33">
        <v>44127500</v>
      </c>
      <c r="E108" s="34">
        <v>2293479.99</v>
      </c>
      <c r="F108" s="35">
        <f t="shared" si="1"/>
        <v>41834020.01</v>
      </c>
    </row>
    <row r="109" spans="1:6" ht="30.75">
      <c r="A109" s="30" t="s">
        <v>564</v>
      </c>
      <c r="B109" s="31" t="s">
        <v>417</v>
      </c>
      <c r="C109" s="32" t="s">
        <v>565</v>
      </c>
      <c r="D109" s="33">
        <v>60385330</v>
      </c>
      <c r="E109" s="34" t="s">
        <v>42</v>
      </c>
      <c r="F109" s="35">
        <f t="shared" si="1"/>
        <v>60385330</v>
      </c>
    </row>
    <row r="110" spans="1:6" ht="30.75">
      <c r="A110" s="30" t="s">
        <v>472</v>
      </c>
      <c r="B110" s="31" t="s">
        <v>417</v>
      </c>
      <c r="C110" s="32" t="s">
        <v>566</v>
      </c>
      <c r="D110" s="33">
        <v>60385330</v>
      </c>
      <c r="E110" s="34" t="s">
        <v>42</v>
      </c>
      <c r="F110" s="35">
        <f t="shared" si="1"/>
        <v>60385330</v>
      </c>
    </row>
    <row r="111" spans="1:6" ht="78">
      <c r="A111" s="30" t="s">
        <v>567</v>
      </c>
      <c r="B111" s="31" t="s">
        <v>417</v>
      </c>
      <c r="C111" s="32" t="s">
        <v>568</v>
      </c>
      <c r="D111" s="33">
        <v>4348300</v>
      </c>
      <c r="E111" s="34">
        <v>306950</v>
      </c>
      <c r="F111" s="35">
        <f t="shared" si="1"/>
        <v>4041350</v>
      </c>
    </row>
    <row r="112" spans="1:6" ht="30.75">
      <c r="A112" s="30" t="s">
        <v>472</v>
      </c>
      <c r="B112" s="31" t="s">
        <v>417</v>
      </c>
      <c r="C112" s="32" t="s">
        <v>569</v>
      </c>
      <c r="D112" s="33">
        <v>4348300</v>
      </c>
      <c r="E112" s="34">
        <v>306950</v>
      </c>
      <c r="F112" s="35">
        <f t="shared" si="1"/>
        <v>4041350</v>
      </c>
    </row>
    <row r="113" spans="1:6" ht="78">
      <c r="A113" s="30" t="s">
        <v>570</v>
      </c>
      <c r="B113" s="31" t="s">
        <v>417</v>
      </c>
      <c r="C113" s="32" t="s">
        <v>571</v>
      </c>
      <c r="D113" s="33">
        <v>5211765</v>
      </c>
      <c r="E113" s="34">
        <v>881460.38</v>
      </c>
      <c r="F113" s="35">
        <f t="shared" si="1"/>
        <v>4330304.62</v>
      </c>
    </row>
    <row r="114" spans="1:6" ht="30.75">
      <c r="A114" s="30" t="s">
        <v>472</v>
      </c>
      <c r="B114" s="31" t="s">
        <v>417</v>
      </c>
      <c r="C114" s="32" t="s">
        <v>572</v>
      </c>
      <c r="D114" s="33">
        <v>5211765</v>
      </c>
      <c r="E114" s="34">
        <v>881460.38</v>
      </c>
      <c r="F114" s="35">
        <f t="shared" si="1"/>
        <v>4330304.62</v>
      </c>
    </row>
    <row r="115" spans="1:6" ht="46.5">
      <c r="A115" s="30" t="s">
        <v>573</v>
      </c>
      <c r="B115" s="31" t="s">
        <v>417</v>
      </c>
      <c r="C115" s="32" t="s">
        <v>574</v>
      </c>
      <c r="D115" s="33">
        <v>1020500</v>
      </c>
      <c r="E115" s="34" t="s">
        <v>42</v>
      </c>
      <c r="F115" s="35">
        <f t="shared" si="1"/>
        <v>1020500</v>
      </c>
    </row>
    <row r="116" spans="1:6" ht="30.75">
      <c r="A116" s="30" t="s">
        <v>472</v>
      </c>
      <c r="B116" s="31" t="s">
        <v>417</v>
      </c>
      <c r="C116" s="32" t="s">
        <v>575</v>
      </c>
      <c r="D116" s="33">
        <v>1020500</v>
      </c>
      <c r="E116" s="34" t="s">
        <v>42</v>
      </c>
      <c r="F116" s="35">
        <f t="shared" si="1"/>
        <v>1020500</v>
      </c>
    </row>
    <row r="117" spans="1:6" ht="93">
      <c r="A117" s="30" t="s">
        <v>576</v>
      </c>
      <c r="B117" s="31" t="s">
        <v>417</v>
      </c>
      <c r="C117" s="32" t="s">
        <v>577</v>
      </c>
      <c r="D117" s="33">
        <v>2291500</v>
      </c>
      <c r="E117" s="34" t="s">
        <v>42</v>
      </c>
      <c r="F117" s="35">
        <f t="shared" si="1"/>
        <v>2291500</v>
      </c>
    </row>
    <row r="118" spans="1:6" ht="30.75">
      <c r="A118" s="30" t="s">
        <v>472</v>
      </c>
      <c r="B118" s="31" t="s">
        <v>417</v>
      </c>
      <c r="C118" s="32" t="s">
        <v>578</v>
      </c>
      <c r="D118" s="33">
        <v>2291500</v>
      </c>
      <c r="E118" s="34" t="s">
        <v>42</v>
      </c>
      <c r="F118" s="35">
        <f t="shared" si="1"/>
        <v>2291500</v>
      </c>
    </row>
    <row r="119" spans="1:6" ht="78">
      <c r="A119" s="30" t="s">
        <v>579</v>
      </c>
      <c r="B119" s="31" t="s">
        <v>417</v>
      </c>
      <c r="C119" s="32" t="s">
        <v>580</v>
      </c>
      <c r="D119" s="33">
        <v>198480</v>
      </c>
      <c r="E119" s="34" t="s">
        <v>42</v>
      </c>
      <c r="F119" s="35">
        <f t="shared" si="1"/>
        <v>198480</v>
      </c>
    </row>
    <row r="120" spans="1:6" ht="30.75">
      <c r="A120" s="30" t="s">
        <v>480</v>
      </c>
      <c r="B120" s="31" t="s">
        <v>417</v>
      </c>
      <c r="C120" s="32" t="s">
        <v>581</v>
      </c>
      <c r="D120" s="33">
        <v>198480</v>
      </c>
      <c r="E120" s="34" t="s">
        <v>42</v>
      </c>
      <c r="F120" s="35">
        <f t="shared" si="1"/>
        <v>198480</v>
      </c>
    </row>
    <row r="121" spans="1:6" ht="30.75">
      <c r="A121" s="30" t="s">
        <v>472</v>
      </c>
      <c r="B121" s="31" t="s">
        <v>417</v>
      </c>
      <c r="C121" s="32" t="s">
        <v>582</v>
      </c>
      <c r="D121" s="33">
        <v>198480</v>
      </c>
      <c r="E121" s="34" t="s">
        <v>42</v>
      </c>
      <c r="F121" s="35">
        <f t="shared" si="1"/>
        <v>198480</v>
      </c>
    </row>
    <row r="122" spans="1:6" ht="62.25">
      <c r="A122" s="30" t="s">
        <v>583</v>
      </c>
      <c r="B122" s="31" t="s">
        <v>417</v>
      </c>
      <c r="C122" s="32" t="s">
        <v>584</v>
      </c>
      <c r="D122" s="33">
        <v>730800</v>
      </c>
      <c r="E122" s="34" t="s">
        <v>42</v>
      </c>
      <c r="F122" s="35">
        <f t="shared" si="1"/>
        <v>730800</v>
      </c>
    </row>
    <row r="123" spans="1:6" ht="30.75">
      <c r="A123" s="30" t="s">
        <v>472</v>
      </c>
      <c r="B123" s="31" t="s">
        <v>417</v>
      </c>
      <c r="C123" s="32" t="s">
        <v>585</v>
      </c>
      <c r="D123" s="33">
        <v>730800</v>
      </c>
      <c r="E123" s="34" t="s">
        <v>42</v>
      </c>
      <c r="F123" s="35">
        <f t="shared" si="1"/>
        <v>730800</v>
      </c>
    </row>
    <row r="124" spans="1:6" ht="78">
      <c r="A124" s="30" t="s">
        <v>586</v>
      </c>
      <c r="B124" s="31" t="s">
        <v>417</v>
      </c>
      <c r="C124" s="32" t="s">
        <v>587</v>
      </c>
      <c r="D124" s="33">
        <v>3083800</v>
      </c>
      <c r="E124" s="34">
        <v>496200.89</v>
      </c>
      <c r="F124" s="35">
        <f t="shared" si="1"/>
        <v>2587599.11</v>
      </c>
    </row>
    <row r="125" spans="1:6" ht="78">
      <c r="A125" s="30" t="s">
        <v>457</v>
      </c>
      <c r="B125" s="31" t="s">
        <v>417</v>
      </c>
      <c r="C125" s="32" t="s">
        <v>588</v>
      </c>
      <c r="D125" s="33">
        <v>3083800</v>
      </c>
      <c r="E125" s="34">
        <v>496200.89</v>
      </c>
      <c r="F125" s="35">
        <f t="shared" si="1"/>
        <v>2587599.11</v>
      </c>
    </row>
    <row r="126" spans="1:6" ht="15">
      <c r="A126" s="30" t="s">
        <v>491</v>
      </c>
      <c r="B126" s="31" t="s">
        <v>417</v>
      </c>
      <c r="C126" s="32" t="s">
        <v>589</v>
      </c>
      <c r="D126" s="33">
        <v>171000</v>
      </c>
      <c r="E126" s="34" t="s">
        <v>42</v>
      </c>
      <c r="F126" s="35">
        <f t="shared" si="1"/>
        <v>171000</v>
      </c>
    </row>
    <row r="127" spans="1:6" ht="30.75">
      <c r="A127" s="30" t="s">
        <v>472</v>
      </c>
      <c r="B127" s="31" t="s">
        <v>417</v>
      </c>
      <c r="C127" s="32" t="s">
        <v>590</v>
      </c>
      <c r="D127" s="33">
        <v>171000</v>
      </c>
      <c r="E127" s="34" t="s">
        <v>42</v>
      </c>
      <c r="F127" s="35">
        <f t="shared" si="1"/>
        <v>171000</v>
      </c>
    </row>
    <row r="128" spans="1:6" ht="30.75">
      <c r="A128" s="30" t="s">
        <v>494</v>
      </c>
      <c r="B128" s="31" t="s">
        <v>417</v>
      </c>
      <c r="C128" s="32" t="s">
        <v>591</v>
      </c>
      <c r="D128" s="33">
        <v>8364263.77</v>
      </c>
      <c r="E128" s="34" t="s">
        <v>42</v>
      </c>
      <c r="F128" s="35">
        <f t="shared" si="1"/>
        <v>8364263.77</v>
      </c>
    </row>
    <row r="129" spans="1:6" ht="30.75">
      <c r="A129" s="30" t="s">
        <v>472</v>
      </c>
      <c r="B129" s="31" t="s">
        <v>417</v>
      </c>
      <c r="C129" s="32" t="s">
        <v>592</v>
      </c>
      <c r="D129" s="33">
        <v>8364263.77</v>
      </c>
      <c r="E129" s="34" t="s">
        <v>42</v>
      </c>
      <c r="F129" s="35">
        <f t="shared" si="1"/>
        <v>8364263.77</v>
      </c>
    </row>
    <row r="130" spans="1:6" ht="30.75">
      <c r="A130" s="30" t="s">
        <v>497</v>
      </c>
      <c r="B130" s="31" t="s">
        <v>417</v>
      </c>
      <c r="C130" s="32" t="s">
        <v>593</v>
      </c>
      <c r="D130" s="33">
        <v>8372.63</v>
      </c>
      <c r="E130" s="34" t="s">
        <v>42</v>
      </c>
      <c r="F130" s="35">
        <f t="shared" si="1"/>
        <v>8372.63</v>
      </c>
    </row>
    <row r="131" spans="1:6" ht="30.75">
      <c r="A131" s="30" t="s">
        <v>472</v>
      </c>
      <c r="B131" s="31" t="s">
        <v>417</v>
      </c>
      <c r="C131" s="32" t="s">
        <v>594</v>
      </c>
      <c r="D131" s="33">
        <v>8372.63</v>
      </c>
      <c r="E131" s="34" t="s">
        <v>42</v>
      </c>
      <c r="F131" s="35">
        <f t="shared" si="1"/>
        <v>8372.63</v>
      </c>
    </row>
    <row r="132" spans="1:6" ht="124.5">
      <c r="A132" s="36" t="s">
        <v>595</v>
      </c>
      <c r="B132" s="31" t="s">
        <v>417</v>
      </c>
      <c r="C132" s="32" t="s">
        <v>596</v>
      </c>
      <c r="D132" s="33">
        <v>2735804</v>
      </c>
      <c r="E132" s="34" t="s">
        <v>42</v>
      </c>
      <c r="F132" s="35">
        <f t="shared" si="1"/>
        <v>2735804</v>
      </c>
    </row>
    <row r="133" spans="1:6" ht="15">
      <c r="A133" s="30" t="s">
        <v>491</v>
      </c>
      <c r="B133" s="31" t="s">
        <v>417</v>
      </c>
      <c r="C133" s="32" t="s">
        <v>597</v>
      </c>
      <c r="D133" s="33">
        <v>54716.08</v>
      </c>
      <c r="E133" s="34" t="s">
        <v>42</v>
      </c>
      <c r="F133" s="35">
        <f t="shared" si="1"/>
        <v>54716.08</v>
      </c>
    </row>
    <row r="134" spans="1:6" ht="30.75">
      <c r="A134" s="30" t="s">
        <v>472</v>
      </c>
      <c r="B134" s="31" t="s">
        <v>417</v>
      </c>
      <c r="C134" s="32" t="s">
        <v>598</v>
      </c>
      <c r="D134" s="33">
        <v>54716.08</v>
      </c>
      <c r="E134" s="34" t="s">
        <v>42</v>
      </c>
      <c r="F134" s="35">
        <f t="shared" si="1"/>
        <v>54716.08</v>
      </c>
    </row>
    <row r="135" spans="1:6" ht="30.75">
      <c r="A135" s="30" t="s">
        <v>494</v>
      </c>
      <c r="B135" s="31" t="s">
        <v>417</v>
      </c>
      <c r="C135" s="32" t="s">
        <v>599</v>
      </c>
      <c r="D135" s="33">
        <v>2678406.83</v>
      </c>
      <c r="E135" s="34" t="s">
        <v>42</v>
      </c>
      <c r="F135" s="35">
        <f t="shared" si="1"/>
        <v>2678406.83</v>
      </c>
    </row>
    <row r="136" spans="1:6" ht="30.75">
      <c r="A136" s="30" t="s">
        <v>472</v>
      </c>
      <c r="B136" s="31" t="s">
        <v>417</v>
      </c>
      <c r="C136" s="32" t="s">
        <v>600</v>
      </c>
      <c r="D136" s="33">
        <v>2678406.83</v>
      </c>
      <c r="E136" s="34" t="s">
        <v>42</v>
      </c>
      <c r="F136" s="35">
        <f t="shared" si="1"/>
        <v>2678406.83</v>
      </c>
    </row>
    <row r="137" spans="1:6" ht="30.75">
      <c r="A137" s="30" t="s">
        <v>497</v>
      </c>
      <c r="B137" s="31" t="s">
        <v>417</v>
      </c>
      <c r="C137" s="32" t="s">
        <v>601</v>
      </c>
      <c r="D137" s="33">
        <v>2681.09</v>
      </c>
      <c r="E137" s="34" t="s">
        <v>42</v>
      </c>
      <c r="F137" s="35">
        <f aca="true" t="shared" si="2" ref="F137:F198">IF(OR(D137="-",IF(E137="-",0,E137)&gt;=IF(D137="-",0,D137)),"-",IF(D137="-",0,D137)-IF(E137="-",0,E137))</f>
        <v>2681.09</v>
      </c>
    </row>
    <row r="138" spans="1:6" ht="30.75">
      <c r="A138" s="30" t="s">
        <v>472</v>
      </c>
      <c r="B138" s="31" t="s">
        <v>417</v>
      </c>
      <c r="C138" s="32" t="s">
        <v>602</v>
      </c>
      <c r="D138" s="33">
        <v>2681.09</v>
      </c>
      <c r="E138" s="34" t="s">
        <v>42</v>
      </c>
      <c r="F138" s="35">
        <f t="shared" si="2"/>
        <v>2681.09</v>
      </c>
    </row>
    <row r="139" spans="1:6" ht="108.75">
      <c r="A139" s="30" t="s">
        <v>603</v>
      </c>
      <c r="B139" s="31" t="s">
        <v>417</v>
      </c>
      <c r="C139" s="32" t="s">
        <v>604</v>
      </c>
      <c r="D139" s="33">
        <v>799032</v>
      </c>
      <c r="E139" s="34" t="s">
        <v>42</v>
      </c>
      <c r="F139" s="35">
        <f t="shared" si="2"/>
        <v>799032</v>
      </c>
    </row>
    <row r="140" spans="1:6" ht="15">
      <c r="A140" s="30" t="s">
        <v>491</v>
      </c>
      <c r="B140" s="31" t="s">
        <v>417</v>
      </c>
      <c r="C140" s="32" t="s">
        <v>605</v>
      </c>
      <c r="D140" s="33">
        <v>32000</v>
      </c>
      <c r="E140" s="34" t="s">
        <v>42</v>
      </c>
      <c r="F140" s="35">
        <f t="shared" si="2"/>
        <v>32000</v>
      </c>
    </row>
    <row r="141" spans="1:6" ht="30.75">
      <c r="A141" s="30" t="s">
        <v>472</v>
      </c>
      <c r="B141" s="31" t="s">
        <v>417</v>
      </c>
      <c r="C141" s="32" t="s">
        <v>606</v>
      </c>
      <c r="D141" s="33">
        <v>32000</v>
      </c>
      <c r="E141" s="34" t="s">
        <v>42</v>
      </c>
      <c r="F141" s="35">
        <f t="shared" si="2"/>
        <v>32000</v>
      </c>
    </row>
    <row r="142" spans="1:6" ht="30.75">
      <c r="A142" s="30" t="s">
        <v>494</v>
      </c>
      <c r="B142" s="31" t="s">
        <v>417</v>
      </c>
      <c r="C142" s="32" t="s">
        <v>607</v>
      </c>
      <c r="D142" s="33">
        <v>766264.97</v>
      </c>
      <c r="E142" s="34" t="s">
        <v>42</v>
      </c>
      <c r="F142" s="35">
        <f t="shared" si="2"/>
        <v>766264.97</v>
      </c>
    </row>
    <row r="143" spans="1:6" ht="30.75">
      <c r="A143" s="30" t="s">
        <v>472</v>
      </c>
      <c r="B143" s="31" t="s">
        <v>417</v>
      </c>
      <c r="C143" s="32" t="s">
        <v>608</v>
      </c>
      <c r="D143" s="33">
        <v>766264.97</v>
      </c>
      <c r="E143" s="34" t="s">
        <v>42</v>
      </c>
      <c r="F143" s="35">
        <f t="shared" si="2"/>
        <v>766264.97</v>
      </c>
    </row>
    <row r="144" spans="1:6" ht="30.75">
      <c r="A144" s="30" t="s">
        <v>497</v>
      </c>
      <c r="B144" s="31" t="s">
        <v>417</v>
      </c>
      <c r="C144" s="32" t="s">
        <v>609</v>
      </c>
      <c r="D144" s="33">
        <v>767.03</v>
      </c>
      <c r="E144" s="34" t="s">
        <v>42</v>
      </c>
      <c r="F144" s="35">
        <f t="shared" si="2"/>
        <v>767.03</v>
      </c>
    </row>
    <row r="145" spans="1:6" ht="30.75">
      <c r="A145" s="30" t="s">
        <v>472</v>
      </c>
      <c r="B145" s="31" t="s">
        <v>417</v>
      </c>
      <c r="C145" s="32" t="s">
        <v>610</v>
      </c>
      <c r="D145" s="33">
        <v>767.03</v>
      </c>
      <c r="E145" s="34" t="s">
        <v>42</v>
      </c>
      <c r="F145" s="35">
        <f t="shared" si="2"/>
        <v>767.03</v>
      </c>
    </row>
    <row r="146" spans="1:6" ht="15">
      <c r="A146" s="18" t="s">
        <v>611</v>
      </c>
      <c r="B146" s="19" t="s">
        <v>417</v>
      </c>
      <c r="C146" s="20" t="s">
        <v>612</v>
      </c>
      <c r="D146" s="21">
        <v>220851053</v>
      </c>
      <c r="E146" s="22">
        <v>24936387.17</v>
      </c>
      <c r="F146" s="23">
        <f t="shared" si="2"/>
        <v>195914665.82999998</v>
      </c>
    </row>
    <row r="147" spans="1:6" ht="62.25">
      <c r="A147" s="30" t="s">
        <v>453</v>
      </c>
      <c r="B147" s="31" t="s">
        <v>417</v>
      </c>
      <c r="C147" s="32" t="s">
        <v>613</v>
      </c>
      <c r="D147" s="33">
        <v>215452597</v>
      </c>
      <c r="E147" s="34">
        <v>24936387.17</v>
      </c>
      <c r="F147" s="35">
        <f t="shared" si="2"/>
        <v>190516209.82999998</v>
      </c>
    </row>
    <row r="148" spans="1:6" ht="30.75">
      <c r="A148" s="30" t="s">
        <v>459</v>
      </c>
      <c r="B148" s="31" t="s">
        <v>417</v>
      </c>
      <c r="C148" s="32" t="s">
        <v>614</v>
      </c>
      <c r="D148" s="33">
        <v>7148900</v>
      </c>
      <c r="E148" s="34">
        <v>1872263.42</v>
      </c>
      <c r="F148" s="35">
        <f t="shared" si="2"/>
        <v>5276636.58</v>
      </c>
    </row>
    <row r="149" spans="1:6" ht="78">
      <c r="A149" s="30" t="s">
        <v>457</v>
      </c>
      <c r="B149" s="31" t="s">
        <v>417</v>
      </c>
      <c r="C149" s="32" t="s">
        <v>615</v>
      </c>
      <c r="D149" s="33">
        <v>7148900</v>
      </c>
      <c r="E149" s="34">
        <v>1872263.42</v>
      </c>
      <c r="F149" s="35">
        <f t="shared" si="2"/>
        <v>5276636.58</v>
      </c>
    </row>
    <row r="150" spans="1:6" ht="30.75">
      <c r="A150" s="30" t="s">
        <v>459</v>
      </c>
      <c r="B150" s="31" t="s">
        <v>417</v>
      </c>
      <c r="C150" s="32" t="s">
        <v>616</v>
      </c>
      <c r="D150" s="33">
        <v>174637509</v>
      </c>
      <c r="E150" s="34">
        <v>22630530.88</v>
      </c>
      <c r="F150" s="35">
        <f t="shared" si="2"/>
        <v>152006978.12</v>
      </c>
    </row>
    <row r="151" spans="1:6" ht="78">
      <c r="A151" s="30" t="s">
        <v>457</v>
      </c>
      <c r="B151" s="31" t="s">
        <v>417</v>
      </c>
      <c r="C151" s="32" t="s">
        <v>617</v>
      </c>
      <c r="D151" s="33">
        <v>174637509</v>
      </c>
      <c r="E151" s="34">
        <v>22630530.88</v>
      </c>
      <c r="F151" s="35">
        <f t="shared" si="2"/>
        <v>152006978.12</v>
      </c>
    </row>
    <row r="152" spans="1:6" ht="30.75">
      <c r="A152" s="30" t="s">
        <v>618</v>
      </c>
      <c r="B152" s="31" t="s">
        <v>417</v>
      </c>
      <c r="C152" s="32" t="s">
        <v>619</v>
      </c>
      <c r="D152" s="33">
        <v>33666188</v>
      </c>
      <c r="E152" s="34">
        <v>433592.87</v>
      </c>
      <c r="F152" s="35">
        <f t="shared" si="2"/>
        <v>33232595.13</v>
      </c>
    </row>
    <row r="153" spans="1:6" ht="78">
      <c r="A153" s="30" t="s">
        <v>457</v>
      </c>
      <c r="B153" s="31" t="s">
        <v>417</v>
      </c>
      <c r="C153" s="32" t="s">
        <v>620</v>
      </c>
      <c r="D153" s="33">
        <v>33666188</v>
      </c>
      <c r="E153" s="34">
        <v>433592.87</v>
      </c>
      <c r="F153" s="35">
        <f t="shared" si="2"/>
        <v>33232595.13</v>
      </c>
    </row>
    <row r="154" spans="1:6" ht="30.75">
      <c r="A154" s="30" t="s">
        <v>468</v>
      </c>
      <c r="B154" s="31" t="s">
        <v>417</v>
      </c>
      <c r="C154" s="32" t="s">
        <v>621</v>
      </c>
      <c r="D154" s="33">
        <v>628610</v>
      </c>
      <c r="E154" s="34" t="s">
        <v>42</v>
      </c>
      <c r="F154" s="35">
        <f t="shared" si="2"/>
        <v>628610</v>
      </c>
    </row>
    <row r="155" spans="1:6" ht="78">
      <c r="A155" s="30" t="s">
        <v>470</v>
      </c>
      <c r="B155" s="31" t="s">
        <v>417</v>
      </c>
      <c r="C155" s="32" t="s">
        <v>622</v>
      </c>
      <c r="D155" s="33">
        <v>628610</v>
      </c>
      <c r="E155" s="34" t="s">
        <v>42</v>
      </c>
      <c r="F155" s="35">
        <f t="shared" si="2"/>
        <v>628610</v>
      </c>
    </row>
    <row r="156" spans="1:6" ht="30.75">
      <c r="A156" s="30" t="s">
        <v>472</v>
      </c>
      <c r="B156" s="31" t="s">
        <v>417</v>
      </c>
      <c r="C156" s="32" t="s">
        <v>623</v>
      </c>
      <c r="D156" s="33">
        <v>628610</v>
      </c>
      <c r="E156" s="34" t="s">
        <v>42</v>
      </c>
      <c r="F156" s="35">
        <f t="shared" si="2"/>
        <v>628610</v>
      </c>
    </row>
    <row r="157" spans="1:6" ht="30.75">
      <c r="A157" s="30" t="s">
        <v>624</v>
      </c>
      <c r="B157" s="31" t="s">
        <v>417</v>
      </c>
      <c r="C157" s="32" t="s">
        <v>625</v>
      </c>
      <c r="D157" s="33">
        <v>600000</v>
      </c>
      <c r="E157" s="34" t="s">
        <v>42</v>
      </c>
      <c r="F157" s="35">
        <f t="shared" si="2"/>
        <v>600000</v>
      </c>
    </row>
    <row r="158" spans="1:6" ht="30.75">
      <c r="A158" s="30" t="s">
        <v>480</v>
      </c>
      <c r="B158" s="31" t="s">
        <v>417</v>
      </c>
      <c r="C158" s="32" t="s">
        <v>626</v>
      </c>
      <c r="D158" s="33">
        <v>600000</v>
      </c>
      <c r="E158" s="34" t="s">
        <v>42</v>
      </c>
      <c r="F158" s="35">
        <f t="shared" si="2"/>
        <v>600000</v>
      </c>
    </row>
    <row r="159" spans="1:6" ht="30.75">
      <c r="A159" s="30" t="s">
        <v>472</v>
      </c>
      <c r="B159" s="31" t="s">
        <v>417</v>
      </c>
      <c r="C159" s="32" t="s">
        <v>627</v>
      </c>
      <c r="D159" s="33">
        <v>600000</v>
      </c>
      <c r="E159" s="34" t="s">
        <v>42</v>
      </c>
      <c r="F159" s="35">
        <f t="shared" si="2"/>
        <v>600000</v>
      </c>
    </row>
    <row r="160" spans="1:6" ht="78">
      <c r="A160" s="30" t="s">
        <v>579</v>
      </c>
      <c r="B160" s="31" t="s">
        <v>417</v>
      </c>
      <c r="C160" s="32" t="s">
        <v>628</v>
      </c>
      <c r="D160" s="33">
        <v>361366</v>
      </c>
      <c r="E160" s="34" t="s">
        <v>42</v>
      </c>
      <c r="F160" s="35">
        <f t="shared" si="2"/>
        <v>361366</v>
      </c>
    </row>
    <row r="161" spans="1:6" ht="30.75">
      <c r="A161" s="30" t="s">
        <v>480</v>
      </c>
      <c r="B161" s="31" t="s">
        <v>417</v>
      </c>
      <c r="C161" s="32" t="s">
        <v>629</v>
      </c>
      <c r="D161" s="33">
        <v>361366</v>
      </c>
      <c r="E161" s="34" t="s">
        <v>42</v>
      </c>
      <c r="F161" s="35">
        <f t="shared" si="2"/>
        <v>361366</v>
      </c>
    </row>
    <row r="162" spans="1:6" ht="30.75">
      <c r="A162" s="30" t="s">
        <v>472</v>
      </c>
      <c r="B162" s="31" t="s">
        <v>417</v>
      </c>
      <c r="C162" s="32" t="s">
        <v>630</v>
      </c>
      <c r="D162" s="33">
        <v>361366</v>
      </c>
      <c r="E162" s="34" t="s">
        <v>42</v>
      </c>
      <c r="F162" s="35">
        <f t="shared" si="2"/>
        <v>361366</v>
      </c>
    </row>
    <row r="163" spans="1:6" ht="78">
      <c r="A163" s="30" t="s">
        <v>631</v>
      </c>
      <c r="B163" s="31" t="s">
        <v>417</v>
      </c>
      <c r="C163" s="32" t="s">
        <v>632</v>
      </c>
      <c r="D163" s="33">
        <v>1805650</v>
      </c>
      <c r="E163" s="34" t="s">
        <v>42</v>
      </c>
      <c r="F163" s="35">
        <f t="shared" si="2"/>
        <v>1805650</v>
      </c>
    </row>
    <row r="164" spans="1:6" ht="30.75">
      <c r="A164" s="30" t="s">
        <v>472</v>
      </c>
      <c r="B164" s="31" t="s">
        <v>417</v>
      </c>
      <c r="C164" s="32" t="s">
        <v>633</v>
      </c>
      <c r="D164" s="33">
        <v>1805650</v>
      </c>
      <c r="E164" s="34" t="s">
        <v>42</v>
      </c>
      <c r="F164" s="35">
        <f t="shared" si="2"/>
        <v>1805650</v>
      </c>
    </row>
    <row r="165" spans="1:6" ht="62.25">
      <c r="A165" s="30" t="s">
        <v>634</v>
      </c>
      <c r="B165" s="31" t="s">
        <v>417</v>
      </c>
      <c r="C165" s="32" t="s">
        <v>635</v>
      </c>
      <c r="D165" s="33">
        <v>2002830</v>
      </c>
      <c r="E165" s="34" t="s">
        <v>42</v>
      </c>
      <c r="F165" s="35">
        <f t="shared" si="2"/>
        <v>2002830</v>
      </c>
    </row>
    <row r="166" spans="1:6" ht="15">
      <c r="A166" s="30" t="s">
        <v>491</v>
      </c>
      <c r="B166" s="31" t="s">
        <v>417</v>
      </c>
      <c r="C166" s="32" t="s">
        <v>636</v>
      </c>
      <c r="D166" s="33">
        <v>40056.6</v>
      </c>
      <c r="E166" s="34" t="s">
        <v>42</v>
      </c>
      <c r="F166" s="35">
        <f t="shared" si="2"/>
        <v>40056.6</v>
      </c>
    </row>
    <row r="167" spans="1:6" ht="30.75">
      <c r="A167" s="30" t="s">
        <v>472</v>
      </c>
      <c r="B167" s="31" t="s">
        <v>417</v>
      </c>
      <c r="C167" s="32" t="s">
        <v>637</v>
      </c>
      <c r="D167" s="33">
        <v>40056.6</v>
      </c>
      <c r="E167" s="34" t="s">
        <v>42</v>
      </c>
      <c r="F167" s="35">
        <f t="shared" si="2"/>
        <v>40056.6</v>
      </c>
    </row>
    <row r="168" spans="1:6" ht="30.75">
      <c r="A168" s="30" t="s">
        <v>494</v>
      </c>
      <c r="B168" s="31" t="s">
        <v>417</v>
      </c>
      <c r="C168" s="32" t="s">
        <v>638</v>
      </c>
      <c r="D168" s="33">
        <v>1960810.63</v>
      </c>
      <c r="E168" s="34" t="s">
        <v>42</v>
      </c>
      <c r="F168" s="35">
        <f t="shared" si="2"/>
        <v>1960810.63</v>
      </c>
    </row>
    <row r="169" spans="1:6" ht="30.75">
      <c r="A169" s="30" t="s">
        <v>472</v>
      </c>
      <c r="B169" s="31" t="s">
        <v>417</v>
      </c>
      <c r="C169" s="32" t="s">
        <v>639</v>
      </c>
      <c r="D169" s="33">
        <v>1960810.63</v>
      </c>
      <c r="E169" s="34" t="s">
        <v>42</v>
      </c>
      <c r="F169" s="35">
        <f t="shared" si="2"/>
        <v>1960810.63</v>
      </c>
    </row>
    <row r="170" spans="1:6" ht="30.75">
      <c r="A170" s="30" t="s">
        <v>497</v>
      </c>
      <c r="B170" s="31" t="s">
        <v>417</v>
      </c>
      <c r="C170" s="32" t="s">
        <v>640</v>
      </c>
      <c r="D170" s="33">
        <v>1962.77</v>
      </c>
      <c r="E170" s="34" t="s">
        <v>42</v>
      </c>
      <c r="F170" s="35">
        <f t="shared" si="2"/>
        <v>1962.77</v>
      </c>
    </row>
    <row r="171" spans="1:6" ht="30.75">
      <c r="A171" s="30" t="s">
        <v>472</v>
      </c>
      <c r="B171" s="31" t="s">
        <v>417</v>
      </c>
      <c r="C171" s="32" t="s">
        <v>641</v>
      </c>
      <c r="D171" s="33">
        <v>1962.77</v>
      </c>
      <c r="E171" s="34" t="s">
        <v>42</v>
      </c>
      <c r="F171" s="35">
        <f t="shared" si="2"/>
        <v>1962.77</v>
      </c>
    </row>
    <row r="172" spans="1:6" ht="15">
      <c r="A172" s="18" t="s">
        <v>642</v>
      </c>
      <c r="B172" s="19" t="s">
        <v>417</v>
      </c>
      <c r="C172" s="20" t="s">
        <v>643</v>
      </c>
      <c r="D172" s="21">
        <v>80335569.6</v>
      </c>
      <c r="E172" s="22">
        <v>6189889.67</v>
      </c>
      <c r="F172" s="23">
        <f t="shared" si="2"/>
        <v>74145679.92999999</v>
      </c>
    </row>
    <row r="173" spans="1:6" ht="62.25">
      <c r="A173" s="30" t="s">
        <v>644</v>
      </c>
      <c r="B173" s="31" t="s">
        <v>417</v>
      </c>
      <c r="C173" s="32" t="s">
        <v>645</v>
      </c>
      <c r="D173" s="33">
        <v>27165235</v>
      </c>
      <c r="E173" s="34">
        <v>2942453.25</v>
      </c>
      <c r="F173" s="35">
        <f t="shared" si="2"/>
        <v>24222781.75</v>
      </c>
    </row>
    <row r="174" spans="1:6" ht="30.75">
      <c r="A174" s="30" t="s">
        <v>428</v>
      </c>
      <c r="B174" s="31" t="s">
        <v>417</v>
      </c>
      <c r="C174" s="32" t="s">
        <v>646</v>
      </c>
      <c r="D174" s="33">
        <v>18516503</v>
      </c>
      <c r="E174" s="34">
        <v>2219543.19</v>
      </c>
      <c r="F174" s="35">
        <f t="shared" si="2"/>
        <v>16296959.81</v>
      </c>
    </row>
    <row r="175" spans="1:6" ht="46.5">
      <c r="A175" s="30" t="s">
        <v>430</v>
      </c>
      <c r="B175" s="31" t="s">
        <v>417</v>
      </c>
      <c r="C175" s="32" t="s">
        <v>647</v>
      </c>
      <c r="D175" s="33">
        <v>13000</v>
      </c>
      <c r="E175" s="34">
        <v>9662</v>
      </c>
      <c r="F175" s="35">
        <f t="shared" si="2"/>
        <v>3338</v>
      </c>
    </row>
    <row r="176" spans="1:6" ht="62.25">
      <c r="A176" s="30" t="s">
        <v>432</v>
      </c>
      <c r="B176" s="31" t="s">
        <v>417</v>
      </c>
      <c r="C176" s="32" t="s">
        <v>648</v>
      </c>
      <c r="D176" s="33">
        <v>5591984</v>
      </c>
      <c r="E176" s="34">
        <v>389225.31</v>
      </c>
      <c r="F176" s="35">
        <f t="shared" si="2"/>
        <v>5202758.69</v>
      </c>
    </row>
    <row r="177" spans="1:6" ht="46.5">
      <c r="A177" s="30" t="s">
        <v>434</v>
      </c>
      <c r="B177" s="31" t="s">
        <v>417</v>
      </c>
      <c r="C177" s="32" t="s">
        <v>649</v>
      </c>
      <c r="D177" s="33">
        <v>878463</v>
      </c>
      <c r="E177" s="34">
        <v>52234.99</v>
      </c>
      <c r="F177" s="35">
        <f t="shared" si="2"/>
        <v>826228.01</v>
      </c>
    </row>
    <row r="178" spans="1:6" ht="15">
      <c r="A178" s="30" t="s">
        <v>436</v>
      </c>
      <c r="B178" s="31" t="s">
        <v>417</v>
      </c>
      <c r="C178" s="32" t="s">
        <v>650</v>
      </c>
      <c r="D178" s="33">
        <v>1498862</v>
      </c>
      <c r="E178" s="34">
        <v>223919.07</v>
      </c>
      <c r="F178" s="35">
        <f t="shared" si="2"/>
        <v>1274942.93</v>
      </c>
    </row>
    <row r="179" spans="1:6" ht="15">
      <c r="A179" s="30" t="s">
        <v>651</v>
      </c>
      <c r="B179" s="31" t="s">
        <v>417</v>
      </c>
      <c r="C179" s="32" t="s">
        <v>652</v>
      </c>
      <c r="D179" s="33">
        <v>519228</v>
      </c>
      <c r="E179" s="34">
        <v>11069.69</v>
      </c>
      <c r="F179" s="35">
        <f t="shared" si="2"/>
        <v>508158.31</v>
      </c>
    </row>
    <row r="180" spans="1:6" ht="30.75">
      <c r="A180" s="30" t="s">
        <v>653</v>
      </c>
      <c r="B180" s="31" t="s">
        <v>417</v>
      </c>
      <c r="C180" s="32" t="s">
        <v>654</v>
      </c>
      <c r="D180" s="33">
        <v>143899</v>
      </c>
      <c r="E180" s="34">
        <v>35975</v>
      </c>
      <c r="F180" s="35">
        <f t="shared" si="2"/>
        <v>107924</v>
      </c>
    </row>
    <row r="181" spans="1:6" ht="15">
      <c r="A181" s="30" t="s">
        <v>655</v>
      </c>
      <c r="B181" s="31" t="s">
        <v>417</v>
      </c>
      <c r="C181" s="32" t="s">
        <v>656</v>
      </c>
      <c r="D181" s="33">
        <v>3296</v>
      </c>
      <c r="E181" s="34">
        <v>824</v>
      </c>
      <c r="F181" s="35">
        <f t="shared" si="2"/>
        <v>2472</v>
      </c>
    </row>
    <row r="182" spans="1:6" ht="62.25">
      <c r="A182" s="30" t="s">
        <v>453</v>
      </c>
      <c r="B182" s="31" t="s">
        <v>417</v>
      </c>
      <c r="C182" s="32" t="s">
        <v>657</v>
      </c>
      <c r="D182" s="33">
        <v>20426553</v>
      </c>
      <c r="E182" s="34">
        <v>3245936.42</v>
      </c>
      <c r="F182" s="35">
        <f t="shared" si="2"/>
        <v>17180616.58</v>
      </c>
    </row>
    <row r="183" spans="1:6" ht="30.75">
      <c r="A183" s="30" t="s">
        <v>658</v>
      </c>
      <c r="B183" s="31" t="s">
        <v>417</v>
      </c>
      <c r="C183" s="32" t="s">
        <v>659</v>
      </c>
      <c r="D183" s="33">
        <v>20426553</v>
      </c>
      <c r="E183" s="34">
        <v>3245936.42</v>
      </c>
      <c r="F183" s="35">
        <f t="shared" si="2"/>
        <v>17180616.58</v>
      </c>
    </row>
    <row r="184" spans="1:6" ht="30.75">
      <c r="A184" s="30" t="s">
        <v>472</v>
      </c>
      <c r="B184" s="31" t="s">
        <v>417</v>
      </c>
      <c r="C184" s="32" t="s">
        <v>660</v>
      </c>
      <c r="D184" s="33">
        <v>20426553</v>
      </c>
      <c r="E184" s="34">
        <v>3245936.42</v>
      </c>
      <c r="F184" s="35">
        <f t="shared" si="2"/>
        <v>17180616.58</v>
      </c>
    </row>
    <row r="185" spans="1:6" ht="30.75">
      <c r="A185" s="30" t="s">
        <v>468</v>
      </c>
      <c r="B185" s="31" t="s">
        <v>417</v>
      </c>
      <c r="C185" s="32" t="s">
        <v>661</v>
      </c>
      <c r="D185" s="33">
        <v>32743781.6</v>
      </c>
      <c r="E185" s="34">
        <v>1500</v>
      </c>
      <c r="F185" s="35">
        <f t="shared" si="2"/>
        <v>32742281.6</v>
      </c>
    </row>
    <row r="186" spans="1:6" ht="30.75">
      <c r="A186" s="30" t="s">
        <v>662</v>
      </c>
      <c r="B186" s="31" t="s">
        <v>417</v>
      </c>
      <c r="C186" s="32" t="s">
        <v>663</v>
      </c>
      <c r="D186" s="33">
        <v>12421600</v>
      </c>
      <c r="E186" s="34" t="s">
        <v>42</v>
      </c>
      <c r="F186" s="35">
        <f t="shared" si="2"/>
        <v>12421600</v>
      </c>
    </row>
    <row r="187" spans="1:6" ht="78">
      <c r="A187" s="30" t="s">
        <v>457</v>
      </c>
      <c r="B187" s="31" t="s">
        <v>417</v>
      </c>
      <c r="C187" s="32" t="s">
        <v>664</v>
      </c>
      <c r="D187" s="33">
        <v>10621600</v>
      </c>
      <c r="E187" s="34" t="s">
        <v>42</v>
      </c>
      <c r="F187" s="35">
        <f t="shared" si="2"/>
        <v>10621600</v>
      </c>
    </row>
    <row r="188" spans="1:6" ht="30.75">
      <c r="A188" s="30" t="s">
        <v>472</v>
      </c>
      <c r="B188" s="31" t="s">
        <v>417</v>
      </c>
      <c r="C188" s="32" t="s">
        <v>665</v>
      </c>
      <c r="D188" s="33">
        <v>1800000</v>
      </c>
      <c r="E188" s="34" t="s">
        <v>42</v>
      </c>
      <c r="F188" s="35">
        <f t="shared" si="2"/>
        <v>1800000</v>
      </c>
    </row>
    <row r="189" spans="1:6" ht="30.75">
      <c r="A189" s="30" t="s">
        <v>480</v>
      </c>
      <c r="B189" s="31" t="s">
        <v>417</v>
      </c>
      <c r="C189" s="32" t="s">
        <v>666</v>
      </c>
      <c r="D189" s="33">
        <v>3590881.6</v>
      </c>
      <c r="E189" s="34" t="s">
        <v>42</v>
      </c>
      <c r="F189" s="35">
        <f t="shared" si="2"/>
        <v>3590881.6</v>
      </c>
    </row>
    <row r="190" spans="1:6" ht="30.75">
      <c r="A190" s="30" t="s">
        <v>472</v>
      </c>
      <c r="B190" s="31" t="s">
        <v>417</v>
      </c>
      <c r="C190" s="32" t="s">
        <v>667</v>
      </c>
      <c r="D190" s="33">
        <v>3590881.6</v>
      </c>
      <c r="E190" s="34" t="s">
        <v>42</v>
      </c>
      <c r="F190" s="35">
        <f t="shared" si="2"/>
        <v>3590881.6</v>
      </c>
    </row>
    <row r="191" spans="1:6" ht="30.75">
      <c r="A191" s="30" t="s">
        <v>668</v>
      </c>
      <c r="B191" s="31" t="s">
        <v>417</v>
      </c>
      <c r="C191" s="32" t="s">
        <v>669</v>
      </c>
      <c r="D191" s="33">
        <v>347300</v>
      </c>
      <c r="E191" s="34">
        <v>1500</v>
      </c>
      <c r="F191" s="35">
        <f t="shared" si="2"/>
        <v>345800</v>
      </c>
    </row>
    <row r="192" spans="1:6" ht="46.5">
      <c r="A192" s="30" t="s">
        <v>434</v>
      </c>
      <c r="B192" s="31" t="s">
        <v>417</v>
      </c>
      <c r="C192" s="32" t="s">
        <v>670</v>
      </c>
      <c r="D192" s="33">
        <v>117300</v>
      </c>
      <c r="E192" s="34" t="s">
        <v>42</v>
      </c>
      <c r="F192" s="35">
        <f t="shared" si="2"/>
        <v>117300</v>
      </c>
    </row>
    <row r="193" spans="1:6" ht="15">
      <c r="A193" s="30" t="s">
        <v>436</v>
      </c>
      <c r="B193" s="31" t="s">
        <v>417</v>
      </c>
      <c r="C193" s="32" t="s">
        <v>671</v>
      </c>
      <c r="D193" s="33">
        <v>210000</v>
      </c>
      <c r="E193" s="34" t="s">
        <v>42</v>
      </c>
      <c r="F193" s="35">
        <f t="shared" si="2"/>
        <v>210000</v>
      </c>
    </row>
    <row r="194" spans="1:6" ht="15">
      <c r="A194" s="30" t="s">
        <v>672</v>
      </c>
      <c r="B194" s="31" t="s">
        <v>417</v>
      </c>
      <c r="C194" s="32" t="s">
        <v>673</v>
      </c>
      <c r="D194" s="33">
        <v>20000</v>
      </c>
      <c r="E194" s="34">
        <v>1500</v>
      </c>
      <c r="F194" s="35">
        <f t="shared" si="2"/>
        <v>18500</v>
      </c>
    </row>
    <row r="195" spans="1:6" ht="30.75">
      <c r="A195" s="30" t="s">
        <v>674</v>
      </c>
      <c r="B195" s="31" t="s">
        <v>417</v>
      </c>
      <c r="C195" s="32" t="s">
        <v>675</v>
      </c>
      <c r="D195" s="33">
        <v>15891000</v>
      </c>
      <c r="E195" s="34" t="s">
        <v>42</v>
      </c>
      <c r="F195" s="35">
        <f t="shared" si="2"/>
        <v>15891000</v>
      </c>
    </row>
    <row r="196" spans="1:6" ht="78">
      <c r="A196" s="30" t="s">
        <v>457</v>
      </c>
      <c r="B196" s="31" t="s">
        <v>417</v>
      </c>
      <c r="C196" s="32" t="s">
        <v>676</v>
      </c>
      <c r="D196" s="33">
        <v>15891000</v>
      </c>
      <c r="E196" s="34" t="s">
        <v>42</v>
      </c>
      <c r="F196" s="35">
        <f t="shared" si="2"/>
        <v>15891000</v>
      </c>
    </row>
    <row r="197" spans="1:6" ht="30.75">
      <c r="A197" s="30" t="s">
        <v>677</v>
      </c>
      <c r="B197" s="31" t="s">
        <v>417</v>
      </c>
      <c r="C197" s="32" t="s">
        <v>678</v>
      </c>
      <c r="D197" s="33">
        <v>493000</v>
      </c>
      <c r="E197" s="34" t="s">
        <v>42</v>
      </c>
      <c r="F197" s="35">
        <f t="shared" si="2"/>
        <v>493000</v>
      </c>
    </row>
    <row r="198" spans="1:6" ht="30.75">
      <c r="A198" s="30" t="s">
        <v>472</v>
      </c>
      <c r="B198" s="31" t="s">
        <v>417</v>
      </c>
      <c r="C198" s="32" t="s">
        <v>679</v>
      </c>
      <c r="D198" s="33">
        <v>493000</v>
      </c>
      <c r="E198" s="34" t="s">
        <v>42</v>
      </c>
      <c r="F198" s="35">
        <f t="shared" si="2"/>
        <v>493000</v>
      </c>
    </row>
    <row r="199" spans="1:6" ht="15">
      <c r="A199" s="30" t="s">
        <v>680</v>
      </c>
      <c r="B199" s="31" t="s">
        <v>417</v>
      </c>
      <c r="C199" s="32" t="s">
        <v>681</v>
      </c>
      <c r="D199" s="33">
        <v>43065300</v>
      </c>
      <c r="E199" s="34">
        <v>5923151.3</v>
      </c>
      <c r="F199" s="35">
        <f aca="true" t="shared" si="3" ref="F199:F258">IF(OR(D199="-",IF(E199="-",0,E199)&gt;=IF(D199="-",0,D199)),"-",IF(D199="-",0,D199)-IF(E199="-",0,E199))</f>
        <v>37142148.7</v>
      </c>
    </row>
    <row r="200" spans="1:6" ht="15">
      <c r="A200" s="18" t="s">
        <v>682</v>
      </c>
      <c r="B200" s="19" t="s">
        <v>417</v>
      </c>
      <c r="C200" s="20" t="s">
        <v>683</v>
      </c>
      <c r="D200" s="21">
        <v>6280100</v>
      </c>
      <c r="E200" s="22">
        <v>1037755.7</v>
      </c>
      <c r="F200" s="23">
        <f t="shared" si="3"/>
        <v>5242344.3</v>
      </c>
    </row>
    <row r="201" spans="1:6" ht="62.25">
      <c r="A201" s="30" t="s">
        <v>453</v>
      </c>
      <c r="B201" s="31" t="s">
        <v>417</v>
      </c>
      <c r="C201" s="32" t="s">
        <v>684</v>
      </c>
      <c r="D201" s="33">
        <v>6280100</v>
      </c>
      <c r="E201" s="34">
        <v>1037755.7</v>
      </c>
      <c r="F201" s="35">
        <f t="shared" si="3"/>
        <v>5242344.3</v>
      </c>
    </row>
    <row r="202" spans="1:6" ht="78">
      <c r="A202" s="30" t="s">
        <v>685</v>
      </c>
      <c r="B202" s="31" t="s">
        <v>417</v>
      </c>
      <c r="C202" s="32" t="s">
        <v>686</v>
      </c>
      <c r="D202" s="33">
        <v>6280100</v>
      </c>
      <c r="E202" s="34">
        <v>1037755.7</v>
      </c>
      <c r="F202" s="35">
        <f t="shared" si="3"/>
        <v>5242344.3</v>
      </c>
    </row>
    <row r="203" spans="1:6" ht="46.5">
      <c r="A203" s="30" t="s">
        <v>687</v>
      </c>
      <c r="B203" s="31" t="s">
        <v>417</v>
      </c>
      <c r="C203" s="32" t="s">
        <v>688</v>
      </c>
      <c r="D203" s="33">
        <v>6280100</v>
      </c>
      <c r="E203" s="34">
        <v>1037755.7</v>
      </c>
      <c r="F203" s="35">
        <f t="shared" si="3"/>
        <v>5242344.3</v>
      </c>
    </row>
    <row r="204" spans="1:6" ht="15">
      <c r="A204" s="18" t="s">
        <v>689</v>
      </c>
      <c r="B204" s="19" t="s">
        <v>417</v>
      </c>
      <c r="C204" s="20" t="s">
        <v>690</v>
      </c>
      <c r="D204" s="21">
        <v>36785200</v>
      </c>
      <c r="E204" s="22">
        <v>4885395.6</v>
      </c>
      <c r="F204" s="23">
        <f t="shared" si="3"/>
        <v>31899804.4</v>
      </c>
    </row>
    <row r="205" spans="1:6" ht="62.25">
      <c r="A205" s="30" t="s">
        <v>453</v>
      </c>
      <c r="B205" s="31" t="s">
        <v>417</v>
      </c>
      <c r="C205" s="32" t="s">
        <v>691</v>
      </c>
      <c r="D205" s="33">
        <v>34239100</v>
      </c>
      <c r="E205" s="34">
        <v>4885395.6</v>
      </c>
      <c r="F205" s="35">
        <f t="shared" si="3"/>
        <v>29353704.4</v>
      </c>
    </row>
    <row r="206" spans="1:6" ht="62.25">
      <c r="A206" s="30" t="s">
        <v>692</v>
      </c>
      <c r="B206" s="31" t="s">
        <v>417</v>
      </c>
      <c r="C206" s="32" t="s">
        <v>693</v>
      </c>
      <c r="D206" s="33">
        <v>13262700</v>
      </c>
      <c r="E206" s="34">
        <v>1685395.6</v>
      </c>
      <c r="F206" s="35">
        <f t="shared" si="3"/>
        <v>11577304.4</v>
      </c>
    </row>
    <row r="207" spans="1:6" ht="15">
      <c r="A207" s="30" t="s">
        <v>436</v>
      </c>
      <c r="B207" s="31" t="s">
        <v>417</v>
      </c>
      <c r="C207" s="32" t="s">
        <v>694</v>
      </c>
      <c r="D207" s="33">
        <v>131314</v>
      </c>
      <c r="E207" s="34">
        <v>15137.39</v>
      </c>
      <c r="F207" s="35">
        <f t="shared" si="3"/>
        <v>116176.61</v>
      </c>
    </row>
    <row r="208" spans="1:6" ht="46.5">
      <c r="A208" s="30" t="s">
        <v>695</v>
      </c>
      <c r="B208" s="31" t="s">
        <v>417</v>
      </c>
      <c r="C208" s="32" t="s">
        <v>696</v>
      </c>
      <c r="D208" s="33">
        <v>13131386</v>
      </c>
      <c r="E208" s="34">
        <v>1670258.21</v>
      </c>
      <c r="F208" s="35">
        <f t="shared" si="3"/>
        <v>11461127.79</v>
      </c>
    </row>
    <row r="209" spans="1:6" ht="108.75">
      <c r="A209" s="30" t="s">
        <v>697</v>
      </c>
      <c r="B209" s="31" t="s">
        <v>417</v>
      </c>
      <c r="C209" s="32" t="s">
        <v>698</v>
      </c>
      <c r="D209" s="33">
        <v>20976400</v>
      </c>
      <c r="E209" s="34">
        <v>3200000</v>
      </c>
      <c r="F209" s="35">
        <f t="shared" si="3"/>
        <v>17776400</v>
      </c>
    </row>
    <row r="210" spans="1:6" ht="30.75">
      <c r="A210" s="30" t="s">
        <v>513</v>
      </c>
      <c r="B210" s="31" t="s">
        <v>417</v>
      </c>
      <c r="C210" s="32" t="s">
        <v>699</v>
      </c>
      <c r="D210" s="33">
        <v>20976400</v>
      </c>
      <c r="E210" s="34">
        <v>3200000</v>
      </c>
      <c r="F210" s="35">
        <f t="shared" si="3"/>
        <v>17776400</v>
      </c>
    </row>
    <row r="211" spans="1:6" ht="30.75">
      <c r="A211" s="30" t="s">
        <v>468</v>
      </c>
      <c r="B211" s="31" t="s">
        <v>417</v>
      </c>
      <c r="C211" s="32" t="s">
        <v>700</v>
      </c>
      <c r="D211" s="33">
        <v>2546100</v>
      </c>
      <c r="E211" s="34" t="s">
        <v>42</v>
      </c>
      <c r="F211" s="35">
        <f t="shared" si="3"/>
        <v>2546100</v>
      </c>
    </row>
    <row r="212" spans="1:6" ht="140.25">
      <c r="A212" s="36" t="s">
        <v>701</v>
      </c>
      <c r="B212" s="31" t="s">
        <v>417</v>
      </c>
      <c r="C212" s="32" t="s">
        <v>702</v>
      </c>
      <c r="D212" s="33">
        <v>2546100</v>
      </c>
      <c r="E212" s="34" t="s">
        <v>42</v>
      </c>
      <c r="F212" s="35">
        <f t="shared" si="3"/>
        <v>2546100</v>
      </c>
    </row>
    <row r="213" spans="1:6" ht="30.75">
      <c r="A213" s="30" t="s">
        <v>513</v>
      </c>
      <c r="B213" s="31" t="s">
        <v>417</v>
      </c>
      <c r="C213" s="32" t="s">
        <v>703</v>
      </c>
      <c r="D213" s="33">
        <v>2546100</v>
      </c>
      <c r="E213" s="34" t="s">
        <v>42</v>
      </c>
      <c r="F213" s="35">
        <f t="shared" si="3"/>
        <v>2546100</v>
      </c>
    </row>
    <row r="214" spans="1:6" ht="46.5">
      <c r="A214" s="18" t="s">
        <v>704</v>
      </c>
      <c r="B214" s="19" t="s">
        <v>417</v>
      </c>
      <c r="C214" s="20" t="s">
        <v>705</v>
      </c>
      <c r="D214" s="21">
        <v>436101606.52</v>
      </c>
      <c r="E214" s="22">
        <v>64646432.62</v>
      </c>
      <c r="F214" s="23">
        <f t="shared" si="3"/>
        <v>371455173.9</v>
      </c>
    </row>
    <row r="215" spans="1:6" ht="15">
      <c r="A215" s="30" t="s">
        <v>449</v>
      </c>
      <c r="B215" s="31" t="s">
        <v>417</v>
      </c>
      <c r="C215" s="32" t="s">
        <v>706</v>
      </c>
      <c r="D215" s="33">
        <v>78122321</v>
      </c>
      <c r="E215" s="34">
        <v>11138075.61</v>
      </c>
      <c r="F215" s="35">
        <f t="shared" si="3"/>
        <v>66984245.39</v>
      </c>
    </row>
    <row r="216" spans="1:6" ht="15">
      <c r="A216" s="18" t="s">
        <v>611</v>
      </c>
      <c r="B216" s="19" t="s">
        <v>417</v>
      </c>
      <c r="C216" s="20" t="s">
        <v>707</v>
      </c>
      <c r="D216" s="21">
        <v>77484952</v>
      </c>
      <c r="E216" s="22">
        <v>11138075.61</v>
      </c>
      <c r="F216" s="23">
        <f t="shared" si="3"/>
        <v>66346876.39</v>
      </c>
    </row>
    <row r="217" spans="1:6" ht="62.25">
      <c r="A217" s="30" t="s">
        <v>708</v>
      </c>
      <c r="B217" s="31" t="s">
        <v>417</v>
      </c>
      <c r="C217" s="32" t="s">
        <v>709</v>
      </c>
      <c r="D217" s="33">
        <v>77482312</v>
      </c>
      <c r="E217" s="34">
        <v>11138075.61</v>
      </c>
      <c r="F217" s="35">
        <f t="shared" si="3"/>
        <v>66344236.39</v>
      </c>
    </row>
    <row r="218" spans="1:6" ht="30.75">
      <c r="A218" s="30" t="s">
        <v>618</v>
      </c>
      <c r="B218" s="31" t="s">
        <v>417</v>
      </c>
      <c r="C218" s="32" t="s">
        <v>710</v>
      </c>
      <c r="D218" s="33">
        <v>77482312</v>
      </c>
      <c r="E218" s="34">
        <v>11138075.61</v>
      </c>
      <c r="F218" s="35">
        <f t="shared" si="3"/>
        <v>66344236.39</v>
      </c>
    </row>
    <row r="219" spans="1:6" ht="78">
      <c r="A219" s="30" t="s">
        <v>457</v>
      </c>
      <c r="B219" s="31" t="s">
        <v>417</v>
      </c>
      <c r="C219" s="32" t="s">
        <v>711</v>
      </c>
      <c r="D219" s="33">
        <v>77482312</v>
      </c>
      <c r="E219" s="34">
        <v>11138075.61</v>
      </c>
      <c r="F219" s="35">
        <f t="shared" si="3"/>
        <v>66344236.39</v>
      </c>
    </row>
    <row r="220" spans="1:6" ht="78">
      <c r="A220" s="30" t="s">
        <v>579</v>
      </c>
      <c r="B220" s="31" t="s">
        <v>417</v>
      </c>
      <c r="C220" s="32" t="s">
        <v>712</v>
      </c>
      <c r="D220" s="33">
        <v>2640</v>
      </c>
      <c r="E220" s="34" t="s">
        <v>42</v>
      </c>
      <c r="F220" s="35">
        <f t="shared" si="3"/>
        <v>2640</v>
      </c>
    </row>
    <row r="221" spans="1:6" ht="30.75">
      <c r="A221" s="30" t="s">
        <v>480</v>
      </c>
      <c r="B221" s="31" t="s">
        <v>417</v>
      </c>
      <c r="C221" s="32" t="s">
        <v>713</v>
      </c>
      <c r="D221" s="33">
        <v>2640</v>
      </c>
      <c r="E221" s="34" t="s">
        <v>42</v>
      </c>
      <c r="F221" s="35">
        <f t="shared" si="3"/>
        <v>2640</v>
      </c>
    </row>
    <row r="222" spans="1:6" ht="30.75">
      <c r="A222" s="30" t="s">
        <v>472</v>
      </c>
      <c r="B222" s="31" t="s">
        <v>417</v>
      </c>
      <c r="C222" s="32" t="s">
        <v>714</v>
      </c>
      <c r="D222" s="33">
        <v>2640</v>
      </c>
      <c r="E222" s="34" t="s">
        <v>42</v>
      </c>
      <c r="F222" s="35">
        <f t="shared" si="3"/>
        <v>2640</v>
      </c>
    </row>
    <row r="223" spans="1:6" ht="15">
      <c r="A223" s="18" t="s">
        <v>715</v>
      </c>
      <c r="B223" s="19" t="s">
        <v>417</v>
      </c>
      <c r="C223" s="20" t="s">
        <v>716</v>
      </c>
      <c r="D223" s="21">
        <v>637369</v>
      </c>
      <c r="E223" s="22" t="s">
        <v>42</v>
      </c>
      <c r="F223" s="23">
        <f t="shared" si="3"/>
        <v>637369</v>
      </c>
    </row>
    <row r="224" spans="1:6" ht="30.75">
      <c r="A224" s="30" t="s">
        <v>717</v>
      </c>
      <c r="B224" s="31" t="s">
        <v>417</v>
      </c>
      <c r="C224" s="32" t="s">
        <v>718</v>
      </c>
      <c r="D224" s="33">
        <v>340369</v>
      </c>
      <c r="E224" s="34" t="s">
        <v>42</v>
      </c>
      <c r="F224" s="35">
        <f t="shared" si="3"/>
        <v>340369</v>
      </c>
    </row>
    <row r="225" spans="1:6" ht="30.75">
      <c r="A225" s="30" t="s">
        <v>480</v>
      </c>
      <c r="B225" s="31" t="s">
        <v>417</v>
      </c>
      <c r="C225" s="32" t="s">
        <v>719</v>
      </c>
      <c r="D225" s="33">
        <v>340369</v>
      </c>
      <c r="E225" s="34" t="s">
        <v>42</v>
      </c>
      <c r="F225" s="35">
        <f t="shared" si="3"/>
        <v>340369</v>
      </c>
    </row>
    <row r="226" spans="1:6" ht="30.75">
      <c r="A226" s="30" t="s">
        <v>472</v>
      </c>
      <c r="B226" s="31" t="s">
        <v>417</v>
      </c>
      <c r="C226" s="32" t="s">
        <v>720</v>
      </c>
      <c r="D226" s="33">
        <v>340369</v>
      </c>
      <c r="E226" s="34" t="s">
        <v>42</v>
      </c>
      <c r="F226" s="35">
        <f t="shared" si="3"/>
        <v>340369</v>
      </c>
    </row>
    <row r="227" spans="1:6" ht="30.75">
      <c r="A227" s="30" t="s">
        <v>721</v>
      </c>
      <c r="B227" s="31" t="s">
        <v>417</v>
      </c>
      <c r="C227" s="32" t="s">
        <v>722</v>
      </c>
      <c r="D227" s="33">
        <v>297000</v>
      </c>
      <c r="E227" s="34" t="s">
        <v>42</v>
      </c>
      <c r="F227" s="35">
        <f t="shared" si="3"/>
        <v>297000</v>
      </c>
    </row>
    <row r="228" spans="1:6" ht="30.75">
      <c r="A228" s="30" t="s">
        <v>472</v>
      </c>
      <c r="B228" s="31" t="s">
        <v>417</v>
      </c>
      <c r="C228" s="32" t="s">
        <v>723</v>
      </c>
      <c r="D228" s="33">
        <v>297000</v>
      </c>
      <c r="E228" s="34" t="s">
        <v>42</v>
      </c>
      <c r="F228" s="35">
        <f t="shared" si="3"/>
        <v>297000</v>
      </c>
    </row>
    <row r="229" spans="1:6" ht="15">
      <c r="A229" s="30" t="s">
        <v>724</v>
      </c>
      <c r="B229" s="31" t="s">
        <v>417</v>
      </c>
      <c r="C229" s="32" t="s">
        <v>725</v>
      </c>
      <c r="D229" s="33">
        <v>357369685.52</v>
      </c>
      <c r="E229" s="34">
        <v>53414867.68</v>
      </c>
      <c r="F229" s="35">
        <f t="shared" si="3"/>
        <v>303954817.84</v>
      </c>
    </row>
    <row r="230" spans="1:6" ht="15">
      <c r="A230" s="18" t="s">
        <v>726</v>
      </c>
      <c r="B230" s="19" t="s">
        <v>417</v>
      </c>
      <c r="C230" s="20" t="s">
        <v>727</v>
      </c>
      <c r="D230" s="21">
        <v>349482559.52</v>
      </c>
      <c r="E230" s="22">
        <v>52684695.31</v>
      </c>
      <c r="F230" s="23">
        <f t="shared" si="3"/>
        <v>296797864.21</v>
      </c>
    </row>
    <row r="231" spans="1:6" ht="62.25">
      <c r="A231" s="30" t="s">
        <v>708</v>
      </c>
      <c r="B231" s="31" t="s">
        <v>417</v>
      </c>
      <c r="C231" s="32" t="s">
        <v>728</v>
      </c>
      <c r="D231" s="33">
        <v>340305562</v>
      </c>
      <c r="E231" s="34">
        <v>52684695.31</v>
      </c>
      <c r="F231" s="35">
        <f t="shared" si="3"/>
        <v>287620866.69</v>
      </c>
    </row>
    <row r="232" spans="1:6" ht="30.75">
      <c r="A232" s="30" t="s">
        <v>729</v>
      </c>
      <c r="B232" s="31" t="s">
        <v>417</v>
      </c>
      <c r="C232" s="32" t="s">
        <v>730</v>
      </c>
      <c r="D232" s="33">
        <v>169735699</v>
      </c>
      <c r="E232" s="34">
        <v>25549256.62</v>
      </c>
      <c r="F232" s="35">
        <f t="shared" si="3"/>
        <v>144186442.38</v>
      </c>
    </row>
    <row r="233" spans="1:6" ht="78">
      <c r="A233" s="30" t="s">
        <v>457</v>
      </c>
      <c r="B233" s="31" t="s">
        <v>417</v>
      </c>
      <c r="C233" s="32" t="s">
        <v>731</v>
      </c>
      <c r="D233" s="33">
        <v>169735699</v>
      </c>
      <c r="E233" s="34">
        <v>25549256.62</v>
      </c>
      <c r="F233" s="35">
        <f t="shared" si="3"/>
        <v>144186442.38</v>
      </c>
    </row>
    <row r="234" spans="1:6" ht="15">
      <c r="A234" s="30" t="s">
        <v>732</v>
      </c>
      <c r="B234" s="31" t="s">
        <v>417</v>
      </c>
      <c r="C234" s="32" t="s">
        <v>733</v>
      </c>
      <c r="D234" s="33">
        <v>3610944</v>
      </c>
      <c r="E234" s="34">
        <v>335498.79</v>
      </c>
      <c r="F234" s="35">
        <f t="shared" si="3"/>
        <v>3275445.21</v>
      </c>
    </row>
    <row r="235" spans="1:6" ht="15">
      <c r="A235" s="30" t="s">
        <v>734</v>
      </c>
      <c r="B235" s="31" t="s">
        <v>417</v>
      </c>
      <c r="C235" s="32" t="s">
        <v>735</v>
      </c>
      <c r="D235" s="33">
        <v>2374908</v>
      </c>
      <c r="E235" s="34">
        <v>258224.62</v>
      </c>
      <c r="F235" s="35">
        <f t="shared" si="3"/>
        <v>2116683.38</v>
      </c>
    </row>
    <row r="236" spans="1:6" ht="62.25">
      <c r="A236" s="30" t="s">
        <v>736</v>
      </c>
      <c r="B236" s="31" t="s">
        <v>417</v>
      </c>
      <c r="C236" s="32" t="s">
        <v>737</v>
      </c>
      <c r="D236" s="33">
        <v>717222</v>
      </c>
      <c r="E236" s="34">
        <v>47748.13</v>
      </c>
      <c r="F236" s="35">
        <f t="shared" si="3"/>
        <v>669473.87</v>
      </c>
    </row>
    <row r="237" spans="1:6" ht="46.5">
      <c r="A237" s="30" t="s">
        <v>434</v>
      </c>
      <c r="B237" s="31" t="s">
        <v>417</v>
      </c>
      <c r="C237" s="32" t="s">
        <v>738</v>
      </c>
      <c r="D237" s="33">
        <v>87590</v>
      </c>
      <c r="E237" s="34">
        <v>1840.02</v>
      </c>
      <c r="F237" s="35">
        <f t="shared" si="3"/>
        <v>85749.98</v>
      </c>
    </row>
    <row r="238" spans="1:6" ht="15">
      <c r="A238" s="30" t="s">
        <v>436</v>
      </c>
      <c r="B238" s="31" t="s">
        <v>417</v>
      </c>
      <c r="C238" s="32" t="s">
        <v>739</v>
      </c>
      <c r="D238" s="33">
        <v>293087</v>
      </c>
      <c r="E238" s="34">
        <v>5504.23</v>
      </c>
      <c r="F238" s="35">
        <f t="shared" si="3"/>
        <v>287582.77</v>
      </c>
    </row>
    <row r="239" spans="1:6" ht="15">
      <c r="A239" s="30" t="s">
        <v>651</v>
      </c>
      <c r="B239" s="31" t="s">
        <v>417</v>
      </c>
      <c r="C239" s="32" t="s">
        <v>740</v>
      </c>
      <c r="D239" s="33">
        <v>112100</v>
      </c>
      <c r="E239" s="34">
        <v>22181.79</v>
      </c>
      <c r="F239" s="35">
        <f t="shared" si="3"/>
        <v>89918.20999999999</v>
      </c>
    </row>
    <row r="240" spans="1:6" ht="30.75">
      <c r="A240" s="30" t="s">
        <v>653</v>
      </c>
      <c r="B240" s="31" t="s">
        <v>417</v>
      </c>
      <c r="C240" s="32" t="s">
        <v>741</v>
      </c>
      <c r="D240" s="33">
        <v>26037</v>
      </c>
      <c r="E240" s="34" t="s">
        <v>42</v>
      </c>
      <c r="F240" s="35">
        <f t="shared" si="3"/>
        <v>26037</v>
      </c>
    </row>
    <row r="241" spans="1:6" ht="46.5">
      <c r="A241" s="30" t="s">
        <v>742</v>
      </c>
      <c r="B241" s="31" t="s">
        <v>417</v>
      </c>
      <c r="C241" s="32" t="s">
        <v>743</v>
      </c>
      <c r="D241" s="33">
        <v>200000</v>
      </c>
      <c r="E241" s="34" t="s">
        <v>42</v>
      </c>
      <c r="F241" s="35">
        <f t="shared" si="3"/>
        <v>200000</v>
      </c>
    </row>
    <row r="242" spans="1:6" ht="15">
      <c r="A242" s="30" t="s">
        <v>436</v>
      </c>
      <c r="B242" s="31" t="s">
        <v>417</v>
      </c>
      <c r="C242" s="32" t="s">
        <v>744</v>
      </c>
      <c r="D242" s="33">
        <v>200000</v>
      </c>
      <c r="E242" s="34" t="s">
        <v>42</v>
      </c>
      <c r="F242" s="35">
        <f t="shared" si="3"/>
        <v>200000</v>
      </c>
    </row>
    <row r="243" spans="1:6" ht="62.25">
      <c r="A243" s="30" t="s">
        <v>745</v>
      </c>
      <c r="B243" s="31" t="s">
        <v>417</v>
      </c>
      <c r="C243" s="32" t="s">
        <v>746</v>
      </c>
      <c r="D243" s="33">
        <v>1330176</v>
      </c>
      <c r="E243" s="34">
        <v>164746</v>
      </c>
      <c r="F243" s="35">
        <f t="shared" si="3"/>
        <v>1165430</v>
      </c>
    </row>
    <row r="244" spans="1:6" ht="30.75">
      <c r="A244" s="30" t="s">
        <v>747</v>
      </c>
      <c r="B244" s="31" t="s">
        <v>417</v>
      </c>
      <c r="C244" s="32" t="s">
        <v>748</v>
      </c>
      <c r="D244" s="33">
        <v>1330176</v>
      </c>
      <c r="E244" s="34">
        <v>164746</v>
      </c>
      <c r="F244" s="35">
        <f t="shared" si="3"/>
        <v>1165430</v>
      </c>
    </row>
    <row r="245" spans="1:6" ht="30.75">
      <c r="A245" s="30" t="s">
        <v>749</v>
      </c>
      <c r="B245" s="31" t="s">
        <v>417</v>
      </c>
      <c r="C245" s="32" t="s">
        <v>750</v>
      </c>
      <c r="D245" s="33">
        <v>64358444</v>
      </c>
      <c r="E245" s="34">
        <v>6761434.48</v>
      </c>
      <c r="F245" s="35">
        <f t="shared" si="3"/>
        <v>57597009.519999996</v>
      </c>
    </row>
    <row r="246" spans="1:6" ht="15">
      <c r="A246" s="30" t="s">
        <v>734</v>
      </c>
      <c r="B246" s="31" t="s">
        <v>417</v>
      </c>
      <c r="C246" s="32" t="s">
        <v>751</v>
      </c>
      <c r="D246" s="33">
        <v>47085126</v>
      </c>
      <c r="E246" s="34">
        <v>5118259.21</v>
      </c>
      <c r="F246" s="35">
        <f t="shared" si="3"/>
        <v>41966866.79</v>
      </c>
    </row>
    <row r="247" spans="1:6" ht="62.25">
      <c r="A247" s="30" t="s">
        <v>736</v>
      </c>
      <c r="B247" s="31" t="s">
        <v>417</v>
      </c>
      <c r="C247" s="32" t="s">
        <v>752</v>
      </c>
      <c r="D247" s="33">
        <v>14219708</v>
      </c>
      <c r="E247" s="34">
        <v>960742.49</v>
      </c>
      <c r="F247" s="35">
        <f t="shared" si="3"/>
        <v>13258965.51</v>
      </c>
    </row>
    <row r="248" spans="1:6" ht="46.5">
      <c r="A248" s="30" t="s">
        <v>434</v>
      </c>
      <c r="B248" s="31" t="s">
        <v>417</v>
      </c>
      <c r="C248" s="32" t="s">
        <v>753</v>
      </c>
      <c r="D248" s="33">
        <v>642985</v>
      </c>
      <c r="E248" s="34">
        <v>41466.44</v>
      </c>
      <c r="F248" s="35">
        <f t="shared" si="3"/>
        <v>601518.56</v>
      </c>
    </row>
    <row r="249" spans="1:6" ht="15">
      <c r="A249" s="30" t="s">
        <v>436</v>
      </c>
      <c r="B249" s="31" t="s">
        <v>417</v>
      </c>
      <c r="C249" s="32" t="s">
        <v>754</v>
      </c>
      <c r="D249" s="33">
        <v>652399</v>
      </c>
      <c r="E249" s="34">
        <v>167023.98</v>
      </c>
      <c r="F249" s="35">
        <f t="shared" si="3"/>
        <v>485375.02</v>
      </c>
    </row>
    <row r="250" spans="1:6" ht="15">
      <c r="A250" s="30" t="s">
        <v>651</v>
      </c>
      <c r="B250" s="31" t="s">
        <v>417</v>
      </c>
      <c r="C250" s="32" t="s">
        <v>755</v>
      </c>
      <c r="D250" s="33">
        <v>1578400</v>
      </c>
      <c r="E250" s="34">
        <v>473942.36</v>
      </c>
      <c r="F250" s="35">
        <f t="shared" si="3"/>
        <v>1104457.6400000001</v>
      </c>
    </row>
    <row r="251" spans="1:6" ht="30.75">
      <c r="A251" s="30" t="s">
        <v>653</v>
      </c>
      <c r="B251" s="31" t="s">
        <v>417</v>
      </c>
      <c r="C251" s="32" t="s">
        <v>756</v>
      </c>
      <c r="D251" s="33">
        <v>179826</v>
      </c>
      <c r="E251" s="34" t="s">
        <v>42</v>
      </c>
      <c r="F251" s="35">
        <f t="shared" si="3"/>
        <v>179826</v>
      </c>
    </row>
    <row r="252" spans="1:6" ht="30.75">
      <c r="A252" s="30" t="s">
        <v>757</v>
      </c>
      <c r="B252" s="31" t="s">
        <v>417</v>
      </c>
      <c r="C252" s="32" t="s">
        <v>758</v>
      </c>
      <c r="D252" s="33">
        <v>100614152</v>
      </c>
      <c r="E252" s="34">
        <v>19873759.42</v>
      </c>
      <c r="F252" s="35">
        <f t="shared" si="3"/>
        <v>80740392.58</v>
      </c>
    </row>
    <row r="253" spans="1:6" ht="78">
      <c r="A253" s="30" t="s">
        <v>457</v>
      </c>
      <c r="B253" s="31" t="s">
        <v>417</v>
      </c>
      <c r="C253" s="32" t="s">
        <v>759</v>
      </c>
      <c r="D253" s="33">
        <v>100614152</v>
      </c>
      <c r="E253" s="34">
        <v>19873759.42</v>
      </c>
      <c r="F253" s="35">
        <f t="shared" si="3"/>
        <v>80740392.58</v>
      </c>
    </row>
    <row r="254" spans="1:6" ht="62.25">
      <c r="A254" s="30" t="s">
        <v>760</v>
      </c>
      <c r="B254" s="31" t="s">
        <v>417</v>
      </c>
      <c r="C254" s="32" t="s">
        <v>761</v>
      </c>
      <c r="D254" s="33">
        <v>456147</v>
      </c>
      <c r="E254" s="34" t="s">
        <v>42</v>
      </c>
      <c r="F254" s="35">
        <f t="shared" si="3"/>
        <v>456147</v>
      </c>
    </row>
    <row r="255" spans="1:6" ht="15">
      <c r="A255" s="30" t="s">
        <v>436</v>
      </c>
      <c r="B255" s="31" t="s">
        <v>417</v>
      </c>
      <c r="C255" s="32" t="s">
        <v>762</v>
      </c>
      <c r="D255" s="33">
        <v>456147</v>
      </c>
      <c r="E255" s="34" t="s">
        <v>42</v>
      </c>
      <c r="F255" s="35">
        <f t="shared" si="3"/>
        <v>456147</v>
      </c>
    </row>
    <row r="256" spans="1:6" ht="46.5">
      <c r="A256" s="30" t="s">
        <v>763</v>
      </c>
      <c r="B256" s="31" t="s">
        <v>417</v>
      </c>
      <c r="C256" s="32" t="s">
        <v>764</v>
      </c>
      <c r="D256" s="33">
        <v>2980360</v>
      </c>
      <c r="E256" s="34" t="s">
        <v>42</v>
      </c>
      <c r="F256" s="35">
        <f t="shared" si="3"/>
        <v>2980360</v>
      </c>
    </row>
    <row r="257" spans="1:6" ht="46.5">
      <c r="A257" s="30" t="s">
        <v>765</v>
      </c>
      <c r="B257" s="31" t="s">
        <v>417</v>
      </c>
      <c r="C257" s="32" t="s">
        <v>766</v>
      </c>
      <c r="D257" s="33">
        <v>2022755</v>
      </c>
      <c r="E257" s="34" t="s">
        <v>42</v>
      </c>
      <c r="F257" s="35">
        <f t="shared" si="3"/>
        <v>2022755</v>
      </c>
    </row>
    <row r="258" spans="1:6" ht="30.75">
      <c r="A258" s="30" t="s">
        <v>472</v>
      </c>
      <c r="B258" s="31" t="s">
        <v>417</v>
      </c>
      <c r="C258" s="32" t="s">
        <v>767</v>
      </c>
      <c r="D258" s="33">
        <v>2022755</v>
      </c>
      <c r="E258" s="34" t="s">
        <v>42</v>
      </c>
      <c r="F258" s="35">
        <f t="shared" si="3"/>
        <v>2022755</v>
      </c>
    </row>
    <row r="259" spans="1:6" ht="46.5">
      <c r="A259" s="30" t="s">
        <v>768</v>
      </c>
      <c r="B259" s="31" t="s">
        <v>417</v>
      </c>
      <c r="C259" s="32" t="s">
        <v>769</v>
      </c>
      <c r="D259" s="33">
        <v>957605</v>
      </c>
      <c r="E259" s="34" t="s">
        <v>42</v>
      </c>
      <c r="F259" s="35">
        <f aca="true" t="shared" si="4" ref="F259:F319">IF(OR(D259="-",IF(E259="-",0,E259)&gt;=IF(D259="-",0,D259)),"-",IF(D259="-",0,D259)-IF(E259="-",0,E259))</f>
        <v>957605</v>
      </c>
    </row>
    <row r="260" spans="1:6" ht="30.75">
      <c r="A260" s="30" t="s">
        <v>472</v>
      </c>
      <c r="B260" s="31" t="s">
        <v>417</v>
      </c>
      <c r="C260" s="32" t="s">
        <v>770</v>
      </c>
      <c r="D260" s="33">
        <v>957605</v>
      </c>
      <c r="E260" s="34" t="s">
        <v>42</v>
      </c>
      <c r="F260" s="35">
        <f t="shared" si="4"/>
        <v>957605</v>
      </c>
    </row>
    <row r="261" spans="1:6" ht="30.75">
      <c r="A261" s="30" t="s">
        <v>624</v>
      </c>
      <c r="B261" s="31" t="s">
        <v>417</v>
      </c>
      <c r="C261" s="32" t="s">
        <v>771</v>
      </c>
      <c r="D261" s="33">
        <v>350000</v>
      </c>
      <c r="E261" s="34" t="s">
        <v>42</v>
      </c>
      <c r="F261" s="35">
        <f t="shared" si="4"/>
        <v>350000</v>
      </c>
    </row>
    <row r="262" spans="1:6" ht="46.5">
      <c r="A262" s="30" t="s">
        <v>772</v>
      </c>
      <c r="B262" s="31" t="s">
        <v>417</v>
      </c>
      <c r="C262" s="32" t="s">
        <v>773</v>
      </c>
      <c r="D262" s="33">
        <v>350000</v>
      </c>
      <c r="E262" s="34" t="s">
        <v>42</v>
      </c>
      <c r="F262" s="35">
        <f t="shared" si="4"/>
        <v>350000</v>
      </c>
    </row>
    <row r="263" spans="1:6" ht="30.75">
      <c r="A263" s="30" t="s">
        <v>472</v>
      </c>
      <c r="B263" s="31" t="s">
        <v>417</v>
      </c>
      <c r="C263" s="32" t="s">
        <v>774</v>
      </c>
      <c r="D263" s="33">
        <v>350000</v>
      </c>
      <c r="E263" s="34" t="s">
        <v>42</v>
      </c>
      <c r="F263" s="35">
        <f t="shared" si="4"/>
        <v>350000</v>
      </c>
    </row>
    <row r="264" spans="1:6" ht="46.5">
      <c r="A264" s="30" t="s">
        <v>775</v>
      </c>
      <c r="B264" s="31" t="s">
        <v>417</v>
      </c>
      <c r="C264" s="32" t="s">
        <v>776</v>
      </c>
      <c r="D264" s="33">
        <v>50000</v>
      </c>
      <c r="E264" s="34" t="s">
        <v>42</v>
      </c>
      <c r="F264" s="35">
        <f t="shared" si="4"/>
        <v>50000</v>
      </c>
    </row>
    <row r="265" spans="1:6" ht="30.75">
      <c r="A265" s="30" t="s">
        <v>480</v>
      </c>
      <c r="B265" s="31" t="s">
        <v>417</v>
      </c>
      <c r="C265" s="32" t="s">
        <v>777</v>
      </c>
      <c r="D265" s="33">
        <v>50000</v>
      </c>
      <c r="E265" s="34" t="s">
        <v>42</v>
      </c>
      <c r="F265" s="35">
        <f t="shared" si="4"/>
        <v>50000</v>
      </c>
    </row>
    <row r="266" spans="1:6" ht="30.75">
      <c r="A266" s="30" t="s">
        <v>472</v>
      </c>
      <c r="B266" s="31" t="s">
        <v>417</v>
      </c>
      <c r="C266" s="32" t="s">
        <v>778</v>
      </c>
      <c r="D266" s="33">
        <v>50000</v>
      </c>
      <c r="E266" s="34" t="s">
        <v>42</v>
      </c>
      <c r="F266" s="35">
        <f t="shared" si="4"/>
        <v>50000</v>
      </c>
    </row>
    <row r="267" spans="1:6" ht="78">
      <c r="A267" s="30" t="s">
        <v>579</v>
      </c>
      <c r="B267" s="31" t="s">
        <v>417</v>
      </c>
      <c r="C267" s="32" t="s">
        <v>779</v>
      </c>
      <c r="D267" s="33">
        <v>348909</v>
      </c>
      <c r="E267" s="34" t="s">
        <v>42</v>
      </c>
      <c r="F267" s="35">
        <f t="shared" si="4"/>
        <v>348909</v>
      </c>
    </row>
    <row r="268" spans="1:6" ht="30.75">
      <c r="A268" s="30" t="s">
        <v>480</v>
      </c>
      <c r="B268" s="31" t="s">
        <v>417</v>
      </c>
      <c r="C268" s="32" t="s">
        <v>780</v>
      </c>
      <c r="D268" s="33">
        <v>348909</v>
      </c>
      <c r="E268" s="34" t="s">
        <v>42</v>
      </c>
      <c r="F268" s="35">
        <f t="shared" si="4"/>
        <v>348909</v>
      </c>
    </row>
    <row r="269" spans="1:6" ht="30.75">
      <c r="A269" s="30" t="s">
        <v>472</v>
      </c>
      <c r="B269" s="31" t="s">
        <v>417</v>
      </c>
      <c r="C269" s="32" t="s">
        <v>781</v>
      </c>
      <c r="D269" s="33">
        <v>348909</v>
      </c>
      <c r="E269" s="34" t="s">
        <v>42</v>
      </c>
      <c r="F269" s="35">
        <f t="shared" si="4"/>
        <v>348909</v>
      </c>
    </row>
    <row r="270" spans="1:6" ht="62.25">
      <c r="A270" s="30" t="s">
        <v>782</v>
      </c>
      <c r="B270" s="31" t="s">
        <v>417</v>
      </c>
      <c r="C270" s="32" t="s">
        <v>783</v>
      </c>
      <c r="D270" s="33">
        <v>60000</v>
      </c>
      <c r="E270" s="34" t="s">
        <v>42</v>
      </c>
      <c r="F270" s="35">
        <f t="shared" si="4"/>
        <v>60000</v>
      </c>
    </row>
    <row r="271" spans="1:6" ht="30.75">
      <c r="A271" s="30" t="s">
        <v>480</v>
      </c>
      <c r="B271" s="31" t="s">
        <v>417</v>
      </c>
      <c r="C271" s="32" t="s">
        <v>784</v>
      </c>
      <c r="D271" s="33">
        <v>60000</v>
      </c>
      <c r="E271" s="34" t="s">
        <v>42</v>
      </c>
      <c r="F271" s="35">
        <f t="shared" si="4"/>
        <v>60000</v>
      </c>
    </row>
    <row r="272" spans="1:6" ht="30.75">
      <c r="A272" s="30" t="s">
        <v>472</v>
      </c>
      <c r="B272" s="31" t="s">
        <v>417</v>
      </c>
      <c r="C272" s="32" t="s">
        <v>785</v>
      </c>
      <c r="D272" s="33">
        <v>60000</v>
      </c>
      <c r="E272" s="34" t="s">
        <v>42</v>
      </c>
      <c r="F272" s="35">
        <f t="shared" si="4"/>
        <v>60000</v>
      </c>
    </row>
    <row r="273" spans="1:6" ht="62.25">
      <c r="A273" s="30" t="s">
        <v>786</v>
      </c>
      <c r="B273" s="31" t="s">
        <v>417</v>
      </c>
      <c r="C273" s="32" t="s">
        <v>787</v>
      </c>
      <c r="D273" s="33">
        <v>65000</v>
      </c>
      <c r="E273" s="34" t="s">
        <v>42</v>
      </c>
      <c r="F273" s="35">
        <f t="shared" si="4"/>
        <v>65000</v>
      </c>
    </row>
    <row r="274" spans="1:6" ht="30.75">
      <c r="A274" s="30" t="s">
        <v>480</v>
      </c>
      <c r="B274" s="31" t="s">
        <v>417</v>
      </c>
      <c r="C274" s="32" t="s">
        <v>788</v>
      </c>
      <c r="D274" s="33">
        <v>65000</v>
      </c>
      <c r="E274" s="34" t="s">
        <v>42</v>
      </c>
      <c r="F274" s="35">
        <f t="shared" si="4"/>
        <v>65000</v>
      </c>
    </row>
    <row r="275" spans="1:6" ht="30.75">
      <c r="A275" s="30" t="s">
        <v>472</v>
      </c>
      <c r="B275" s="31" t="s">
        <v>417</v>
      </c>
      <c r="C275" s="32" t="s">
        <v>789</v>
      </c>
      <c r="D275" s="33">
        <v>65000</v>
      </c>
      <c r="E275" s="34" t="s">
        <v>42</v>
      </c>
      <c r="F275" s="35">
        <f t="shared" si="4"/>
        <v>65000</v>
      </c>
    </row>
    <row r="276" spans="1:6" ht="46.5">
      <c r="A276" s="30" t="s">
        <v>790</v>
      </c>
      <c r="B276" s="31" t="s">
        <v>417</v>
      </c>
      <c r="C276" s="32" t="s">
        <v>791</v>
      </c>
      <c r="D276" s="33">
        <v>100000</v>
      </c>
      <c r="E276" s="34" t="s">
        <v>42</v>
      </c>
      <c r="F276" s="35">
        <f t="shared" si="4"/>
        <v>100000</v>
      </c>
    </row>
    <row r="277" spans="1:6" ht="30.75">
      <c r="A277" s="30" t="s">
        <v>480</v>
      </c>
      <c r="B277" s="31" t="s">
        <v>417</v>
      </c>
      <c r="C277" s="32" t="s">
        <v>792</v>
      </c>
      <c r="D277" s="33">
        <v>100000</v>
      </c>
      <c r="E277" s="34" t="s">
        <v>42</v>
      </c>
      <c r="F277" s="35">
        <f t="shared" si="4"/>
        <v>100000</v>
      </c>
    </row>
    <row r="278" spans="1:6" ht="30.75">
      <c r="A278" s="30" t="s">
        <v>472</v>
      </c>
      <c r="B278" s="31" t="s">
        <v>417</v>
      </c>
      <c r="C278" s="32" t="s">
        <v>793</v>
      </c>
      <c r="D278" s="33">
        <v>100000</v>
      </c>
      <c r="E278" s="34" t="s">
        <v>42</v>
      </c>
      <c r="F278" s="35">
        <f t="shared" si="4"/>
        <v>100000</v>
      </c>
    </row>
    <row r="279" spans="1:6" ht="62.25">
      <c r="A279" s="30" t="s">
        <v>794</v>
      </c>
      <c r="B279" s="31" t="s">
        <v>417</v>
      </c>
      <c r="C279" s="32" t="s">
        <v>795</v>
      </c>
      <c r="D279" s="33">
        <v>100000</v>
      </c>
      <c r="E279" s="34" t="s">
        <v>42</v>
      </c>
      <c r="F279" s="35">
        <f t="shared" si="4"/>
        <v>100000</v>
      </c>
    </row>
    <row r="280" spans="1:6" ht="30.75">
      <c r="A280" s="30" t="s">
        <v>480</v>
      </c>
      <c r="B280" s="31" t="s">
        <v>417</v>
      </c>
      <c r="C280" s="32" t="s">
        <v>796</v>
      </c>
      <c r="D280" s="33">
        <v>100000</v>
      </c>
      <c r="E280" s="34" t="s">
        <v>42</v>
      </c>
      <c r="F280" s="35">
        <f t="shared" si="4"/>
        <v>100000</v>
      </c>
    </row>
    <row r="281" spans="1:6" ht="30.75">
      <c r="A281" s="30" t="s">
        <v>472</v>
      </c>
      <c r="B281" s="31" t="s">
        <v>417</v>
      </c>
      <c r="C281" s="32" t="s">
        <v>797</v>
      </c>
      <c r="D281" s="33">
        <v>100000</v>
      </c>
      <c r="E281" s="34" t="s">
        <v>42</v>
      </c>
      <c r="F281" s="35">
        <f t="shared" si="4"/>
        <v>100000</v>
      </c>
    </row>
    <row r="282" spans="1:6" ht="15">
      <c r="A282" s="30" t="s">
        <v>491</v>
      </c>
      <c r="B282" s="31" t="s">
        <v>417</v>
      </c>
      <c r="C282" s="32" t="s">
        <v>798</v>
      </c>
      <c r="D282" s="33">
        <v>372476</v>
      </c>
      <c r="E282" s="34" t="s">
        <v>42</v>
      </c>
      <c r="F282" s="35">
        <f t="shared" si="4"/>
        <v>372476</v>
      </c>
    </row>
    <row r="283" spans="1:6" ht="30.75">
      <c r="A283" s="30" t="s">
        <v>472</v>
      </c>
      <c r="B283" s="31" t="s">
        <v>417</v>
      </c>
      <c r="C283" s="32" t="s">
        <v>799</v>
      </c>
      <c r="D283" s="33">
        <v>372476</v>
      </c>
      <c r="E283" s="34" t="s">
        <v>42</v>
      </c>
      <c r="F283" s="35">
        <f t="shared" si="4"/>
        <v>372476</v>
      </c>
    </row>
    <row r="284" spans="1:6" ht="30.75">
      <c r="A284" s="30" t="s">
        <v>494</v>
      </c>
      <c r="B284" s="31" t="s">
        <v>417</v>
      </c>
      <c r="C284" s="32" t="s">
        <v>800</v>
      </c>
      <c r="D284" s="33">
        <v>4275567.35</v>
      </c>
      <c r="E284" s="34" t="s">
        <v>42</v>
      </c>
      <c r="F284" s="35">
        <f t="shared" si="4"/>
        <v>4275567.35</v>
      </c>
    </row>
    <row r="285" spans="1:6" ht="30.75">
      <c r="A285" s="30" t="s">
        <v>472</v>
      </c>
      <c r="B285" s="31" t="s">
        <v>417</v>
      </c>
      <c r="C285" s="32" t="s">
        <v>801</v>
      </c>
      <c r="D285" s="33">
        <v>4275567.35</v>
      </c>
      <c r="E285" s="34" t="s">
        <v>42</v>
      </c>
      <c r="F285" s="35">
        <f t="shared" si="4"/>
        <v>4275567.35</v>
      </c>
    </row>
    <row r="286" spans="1:6" ht="30.75">
      <c r="A286" s="30" t="s">
        <v>497</v>
      </c>
      <c r="B286" s="31" t="s">
        <v>417</v>
      </c>
      <c r="C286" s="32" t="s">
        <v>802</v>
      </c>
      <c r="D286" s="33">
        <v>4279.85</v>
      </c>
      <c r="E286" s="34" t="s">
        <v>42</v>
      </c>
      <c r="F286" s="35">
        <f t="shared" si="4"/>
        <v>4279.85</v>
      </c>
    </row>
    <row r="287" spans="1:6" ht="30.75">
      <c r="A287" s="30" t="s">
        <v>472</v>
      </c>
      <c r="B287" s="31" t="s">
        <v>417</v>
      </c>
      <c r="C287" s="32" t="s">
        <v>803</v>
      </c>
      <c r="D287" s="33">
        <v>4279.85</v>
      </c>
      <c r="E287" s="34" t="s">
        <v>42</v>
      </c>
      <c r="F287" s="35">
        <f t="shared" si="4"/>
        <v>4279.85</v>
      </c>
    </row>
    <row r="288" spans="1:6" ht="15">
      <c r="A288" s="30" t="s">
        <v>491</v>
      </c>
      <c r="B288" s="31" t="s">
        <v>417</v>
      </c>
      <c r="C288" s="32" t="s">
        <v>804</v>
      </c>
      <c r="D288" s="33">
        <v>37826</v>
      </c>
      <c r="E288" s="34" t="s">
        <v>42</v>
      </c>
      <c r="F288" s="35">
        <f t="shared" si="4"/>
        <v>37826</v>
      </c>
    </row>
    <row r="289" spans="1:6" ht="30.75">
      <c r="A289" s="30" t="s">
        <v>472</v>
      </c>
      <c r="B289" s="31" t="s">
        <v>417</v>
      </c>
      <c r="C289" s="32" t="s">
        <v>805</v>
      </c>
      <c r="D289" s="33">
        <v>37826</v>
      </c>
      <c r="E289" s="34" t="s">
        <v>42</v>
      </c>
      <c r="F289" s="35">
        <f t="shared" si="4"/>
        <v>37826</v>
      </c>
    </row>
    <row r="290" spans="1:6" ht="30.75">
      <c r="A290" s="30" t="s">
        <v>494</v>
      </c>
      <c r="B290" s="31" t="s">
        <v>417</v>
      </c>
      <c r="C290" s="32" t="s">
        <v>806</v>
      </c>
      <c r="D290" s="33">
        <v>432146.74</v>
      </c>
      <c r="E290" s="34" t="s">
        <v>42</v>
      </c>
      <c r="F290" s="35">
        <f t="shared" si="4"/>
        <v>432146.74</v>
      </c>
    </row>
    <row r="291" spans="1:6" ht="30.75">
      <c r="A291" s="30" t="s">
        <v>472</v>
      </c>
      <c r="B291" s="31" t="s">
        <v>417</v>
      </c>
      <c r="C291" s="32" t="s">
        <v>807</v>
      </c>
      <c r="D291" s="33">
        <v>432146.74</v>
      </c>
      <c r="E291" s="34" t="s">
        <v>42</v>
      </c>
      <c r="F291" s="35">
        <f t="shared" si="4"/>
        <v>432146.74</v>
      </c>
    </row>
    <row r="292" spans="1:6" ht="30.75">
      <c r="A292" s="30" t="s">
        <v>497</v>
      </c>
      <c r="B292" s="31" t="s">
        <v>417</v>
      </c>
      <c r="C292" s="32" t="s">
        <v>808</v>
      </c>
      <c r="D292" s="33">
        <v>432.58</v>
      </c>
      <c r="E292" s="34" t="s">
        <v>42</v>
      </c>
      <c r="F292" s="35">
        <f t="shared" si="4"/>
        <v>432.58</v>
      </c>
    </row>
    <row r="293" spans="1:6" ht="30.75">
      <c r="A293" s="30" t="s">
        <v>472</v>
      </c>
      <c r="B293" s="31" t="s">
        <v>417</v>
      </c>
      <c r="C293" s="32" t="s">
        <v>809</v>
      </c>
      <c r="D293" s="33">
        <v>432.58</v>
      </c>
      <c r="E293" s="34" t="s">
        <v>42</v>
      </c>
      <c r="F293" s="35">
        <f t="shared" si="4"/>
        <v>432.58</v>
      </c>
    </row>
    <row r="294" spans="1:6" ht="30.75">
      <c r="A294" s="18" t="s">
        <v>810</v>
      </c>
      <c r="B294" s="19" t="s">
        <v>417</v>
      </c>
      <c r="C294" s="20" t="s">
        <v>811</v>
      </c>
      <c r="D294" s="21">
        <v>7887126</v>
      </c>
      <c r="E294" s="22">
        <v>730172.37</v>
      </c>
      <c r="F294" s="23">
        <f t="shared" si="4"/>
        <v>7156953.63</v>
      </c>
    </row>
    <row r="295" spans="1:6" ht="62.25">
      <c r="A295" s="30" t="s">
        <v>644</v>
      </c>
      <c r="B295" s="31" t="s">
        <v>417</v>
      </c>
      <c r="C295" s="32" t="s">
        <v>812</v>
      </c>
      <c r="D295" s="33">
        <v>7887126</v>
      </c>
      <c r="E295" s="34">
        <v>730172.37</v>
      </c>
      <c r="F295" s="35">
        <f t="shared" si="4"/>
        <v>7156953.63</v>
      </c>
    </row>
    <row r="296" spans="1:6" ht="30.75">
      <c r="A296" s="30" t="s">
        <v>428</v>
      </c>
      <c r="B296" s="31" t="s">
        <v>417</v>
      </c>
      <c r="C296" s="32" t="s">
        <v>813</v>
      </c>
      <c r="D296" s="33">
        <v>5827180</v>
      </c>
      <c r="E296" s="34">
        <v>604277.74</v>
      </c>
      <c r="F296" s="35">
        <f t="shared" si="4"/>
        <v>5222902.26</v>
      </c>
    </row>
    <row r="297" spans="1:6" ht="46.5">
      <c r="A297" s="30" t="s">
        <v>430</v>
      </c>
      <c r="B297" s="31" t="s">
        <v>417</v>
      </c>
      <c r="C297" s="32" t="s">
        <v>814</v>
      </c>
      <c r="D297" s="33">
        <v>15000</v>
      </c>
      <c r="E297" s="34">
        <v>9044</v>
      </c>
      <c r="F297" s="35">
        <f t="shared" si="4"/>
        <v>5956</v>
      </c>
    </row>
    <row r="298" spans="1:6" ht="62.25">
      <c r="A298" s="30" t="s">
        <v>432</v>
      </c>
      <c r="B298" s="31" t="s">
        <v>417</v>
      </c>
      <c r="C298" s="32" t="s">
        <v>815</v>
      </c>
      <c r="D298" s="33">
        <v>1759808</v>
      </c>
      <c r="E298" s="34">
        <v>113561.17</v>
      </c>
      <c r="F298" s="35">
        <f t="shared" si="4"/>
        <v>1646246.83</v>
      </c>
    </row>
    <row r="299" spans="1:6" ht="46.5">
      <c r="A299" s="30" t="s">
        <v>434</v>
      </c>
      <c r="B299" s="31" t="s">
        <v>417</v>
      </c>
      <c r="C299" s="32" t="s">
        <v>816</v>
      </c>
      <c r="D299" s="33">
        <v>225138</v>
      </c>
      <c r="E299" s="34">
        <v>3289.46</v>
      </c>
      <c r="F299" s="35">
        <f t="shared" si="4"/>
        <v>221848.54</v>
      </c>
    </row>
    <row r="300" spans="1:6" ht="15">
      <c r="A300" s="30" t="s">
        <v>436</v>
      </c>
      <c r="B300" s="31" t="s">
        <v>417</v>
      </c>
      <c r="C300" s="32" t="s">
        <v>817</v>
      </c>
      <c r="D300" s="33">
        <v>60000</v>
      </c>
      <c r="E300" s="34" t="s">
        <v>42</v>
      </c>
      <c r="F300" s="35">
        <f t="shared" si="4"/>
        <v>60000</v>
      </c>
    </row>
    <row r="301" spans="1:6" ht="15">
      <c r="A301" s="30" t="s">
        <v>680</v>
      </c>
      <c r="B301" s="31" t="s">
        <v>417</v>
      </c>
      <c r="C301" s="32" t="s">
        <v>818</v>
      </c>
      <c r="D301" s="33">
        <v>609600</v>
      </c>
      <c r="E301" s="34">
        <v>93489.33</v>
      </c>
      <c r="F301" s="35">
        <f t="shared" si="4"/>
        <v>516110.67</v>
      </c>
    </row>
    <row r="302" spans="1:6" ht="15">
      <c r="A302" s="18" t="s">
        <v>682</v>
      </c>
      <c r="B302" s="19" t="s">
        <v>417</v>
      </c>
      <c r="C302" s="20" t="s">
        <v>819</v>
      </c>
      <c r="D302" s="21">
        <v>609600</v>
      </c>
      <c r="E302" s="22">
        <v>93489.33</v>
      </c>
      <c r="F302" s="23">
        <f t="shared" si="4"/>
        <v>516110.67</v>
      </c>
    </row>
    <row r="303" spans="1:6" ht="62.25">
      <c r="A303" s="30" t="s">
        <v>708</v>
      </c>
      <c r="B303" s="31" t="s">
        <v>417</v>
      </c>
      <c r="C303" s="32" t="s">
        <v>820</v>
      </c>
      <c r="D303" s="33">
        <v>609600</v>
      </c>
      <c r="E303" s="34">
        <v>93489.33</v>
      </c>
      <c r="F303" s="35">
        <f t="shared" si="4"/>
        <v>516110.67</v>
      </c>
    </row>
    <row r="304" spans="1:6" ht="62.25">
      <c r="A304" s="30" t="s">
        <v>821</v>
      </c>
      <c r="B304" s="31" t="s">
        <v>417</v>
      </c>
      <c r="C304" s="32" t="s">
        <v>822</v>
      </c>
      <c r="D304" s="33">
        <v>609600</v>
      </c>
      <c r="E304" s="34">
        <v>93489.33</v>
      </c>
      <c r="F304" s="35">
        <f t="shared" si="4"/>
        <v>516110.67</v>
      </c>
    </row>
    <row r="305" spans="1:6" ht="46.5">
      <c r="A305" s="30" t="s">
        <v>687</v>
      </c>
      <c r="B305" s="31" t="s">
        <v>417</v>
      </c>
      <c r="C305" s="32" t="s">
        <v>823</v>
      </c>
      <c r="D305" s="33">
        <v>609600</v>
      </c>
      <c r="E305" s="34">
        <v>93489.33</v>
      </c>
      <c r="F305" s="35">
        <f t="shared" si="4"/>
        <v>516110.67</v>
      </c>
    </row>
    <row r="306" spans="1:6" ht="46.5">
      <c r="A306" s="18" t="s">
        <v>824</v>
      </c>
      <c r="B306" s="19" t="s">
        <v>417</v>
      </c>
      <c r="C306" s="20" t="s">
        <v>825</v>
      </c>
      <c r="D306" s="21">
        <v>156054055.7</v>
      </c>
      <c r="E306" s="22">
        <v>19404473.82</v>
      </c>
      <c r="F306" s="23">
        <f t="shared" si="4"/>
        <v>136649581.88</v>
      </c>
    </row>
    <row r="307" spans="1:6" ht="15">
      <c r="A307" s="30" t="s">
        <v>826</v>
      </c>
      <c r="B307" s="31" t="s">
        <v>417</v>
      </c>
      <c r="C307" s="32" t="s">
        <v>827</v>
      </c>
      <c r="D307" s="33">
        <v>156054055.7</v>
      </c>
      <c r="E307" s="34">
        <v>19404473.82</v>
      </c>
      <c r="F307" s="35">
        <f t="shared" si="4"/>
        <v>136649581.88</v>
      </c>
    </row>
    <row r="308" spans="1:6" ht="15">
      <c r="A308" s="18" t="s">
        <v>828</v>
      </c>
      <c r="B308" s="19" t="s">
        <v>417</v>
      </c>
      <c r="C308" s="20" t="s">
        <v>829</v>
      </c>
      <c r="D308" s="21">
        <v>118948405.7</v>
      </c>
      <c r="E308" s="22">
        <v>18775940</v>
      </c>
      <c r="F308" s="23">
        <f t="shared" si="4"/>
        <v>100172465.7</v>
      </c>
    </row>
    <row r="309" spans="1:6" ht="46.5">
      <c r="A309" s="30" t="s">
        <v>830</v>
      </c>
      <c r="B309" s="31" t="s">
        <v>417</v>
      </c>
      <c r="C309" s="32" t="s">
        <v>831</v>
      </c>
      <c r="D309" s="33">
        <v>117604538</v>
      </c>
      <c r="E309" s="34">
        <v>18775940</v>
      </c>
      <c r="F309" s="35">
        <f t="shared" si="4"/>
        <v>98828598</v>
      </c>
    </row>
    <row r="310" spans="1:6" ht="30.75">
      <c r="A310" s="30" t="s">
        <v>832</v>
      </c>
      <c r="B310" s="31" t="s">
        <v>417</v>
      </c>
      <c r="C310" s="32" t="s">
        <v>833</v>
      </c>
      <c r="D310" s="33">
        <v>500000</v>
      </c>
      <c r="E310" s="34">
        <v>91850</v>
      </c>
      <c r="F310" s="35">
        <f t="shared" si="4"/>
        <v>408150</v>
      </c>
    </row>
    <row r="311" spans="1:6" ht="78">
      <c r="A311" s="30" t="s">
        <v>834</v>
      </c>
      <c r="B311" s="31" t="s">
        <v>417</v>
      </c>
      <c r="C311" s="32" t="s">
        <v>835</v>
      </c>
      <c r="D311" s="33">
        <v>280000</v>
      </c>
      <c r="E311" s="34">
        <v>43430</v>
      </c>
      <c r="F311" s="35">
        <f t="shared" si="4"/>
        <v>236570</v>
      </c>
    </row>
    <row r="312" spans="1:6" ht="15">
      <c r="A312" s="30" t="s">
        <v>436</v>
      </c>
      <c r="B312" s="31" t="s">
        <v>417</v>
      </c>
      <c r="C312" s="32" t="s">
        <v>836</v>
      </c>
      <c r="D312" s="33">
        <v>220000</v>
      </c>
      <c r="E312" s="34">
        <v>48420</v>
      </c>
      <c r="F312" s="35">
        <f t="shared" si="4"/>
        <v>171580</v>
      </c>
    </row>
    <row r="313" spans="1:6" ht="46.5">
      <c r="A313" s="30" t="s">
        <v>837</v>
      </c>
      <c r="B313" s="31" t="s">
        <v>417</v>
      </c>
      <c r="C313" s="32" t="s">
        <v>838</v>
      </c>
      <c r="D313" s="33">
        <v>112104538</v>
      </c>
      <c r="E313" s="34">
        <v>18684090</v>
      </c>
      <c r="F313" s="35">
        <f t="shared" si="4"/>
        <v>93420448</v>
      </c>
    </row>
    <row r="314" spans="1:6" ht="78">
      <c r="A314" s="30" t="s">
        <v>457</v>
      </c>
      <c r="B314" s="31" t="s">
        <v>417</v>
      </c>
      <c r="C314" s="32" t="s">
        <v>839</v>
      </c>
      <c r="D314" s="33">
        <v>112104538</v>
      </c>
      <c r="E314" s="34">
        <v>18684090</v>
      </c>
      <c r="F314" s="35">
        <f t="shared" si="4"/>
        <v>93420448</v>
      </c>
    </row>
    <row r="315" spans="1:6" ht="15">
      <c r="A315" s="30" t="s">
        <v>840</v>
      </c>
      <c r="B315" s="31" t="s">
        <v>417</v>
      </c>
      <c r="C315" s="32" t="s">
        <v>841</v>
      </c>
      <c r="D315" s="33">
        <v>5000000</v>
      </c>
      <c r="E315" s="34" t="s">
        <v>42</v>
      </c>
      <c r="F315" s="35">
        <f t="shared" si="4"/>
        <v>5000000</v>
      </c>
    </row>
    <row r="316" spans="1:6" ht="30.75">
      <c r="A316" s="30" t="s">
        <v>472</v>
      </c>
      <c r="B316" s="31" t="s">
        <v>417</v>
      </c>
      <c r="C316" s="32" t="s">
        <v>842</v>
      </c>
      <c r="D316" s="33">
        <v>5000000</v>
      </c>
      <c r="E316" s="34" t="s">
        <v>42</v>
      </c>
      <c r="F316" s="35">
        <f t="shared" si="4"/>
        <v>5000000</v>
      </c>
    </row>
    <row r="317" spans="1:6" ht="93">
      <c r="A317" s="30" t="s">
        <v>843</v>
      </c>
      <c r="B317" s="31" t="s">
        <v>417</v>
      </c>
      <c r="C317" s="32" t="s">
        <v>844</v>
      </c>
      <c r="D317" s="33">
        <v>1239241.2</v>
      </c>
      <c r="E317" s="34" t="s">
        <v>42</v>
      </c>
      <c r="F317" s="35">
        <f t="shared" si="4"/>
        <v>1239241.2</v>
      </c>
    </row>
    <row r="318" spans="1:6" ht="15">
      <c r="A318" s="30" t="s">
        <v>491</v>
      </c>
      <c r="B318" s="31" t="s">
        <v>417</v>
      </c>
      <c r="C318" s="32" t="s">
        <v>845</v>
      </c>
      <c r="D318" s="33">
        <v>49620</v>
      </c>
      <c r="E318" s="34" t="s">
        <v>42</v>
      </c>
      <c r="F318" s="35">
        <f t="shared" si="4"/>
        <v>49620</v>
      </c>
    </row>
    <row r="319" spans="1:6" ht="30.75">
      <c r="A319" s="30" t="s">
        <v>472</v>
      </c>
      <c r="B319" s="31" t="s">
        <v>417</v>
      </c>
      <c r="C319" s="32" t="s">
        <v>846</v>
      </c>
      <c r="D319" s="33">
        <v>49620</v>
      </c>
      <c r="E319" s="34" t="s">
        <v>42</v>
      </c>
      <c r="F319" s="35">
        <f t="shared" si="4"/>
        <v>49620</v>
      </c>
    </row>
    <row r="320" spans="1:6" ht="30.75">
      <c r="A320" s="30" t="s">
        <v>494</v>
      </c>
      <c r="B320" s="31" t="s">
        <v>417</v>
      </c>
      <c r="C320" s="32" t="s">
        <v>847</v>
      </c>
      <c r="D320" s="33">
        <v>1188431.58</v>
      </c>
      <c r="E320" s="34" t="s">
        <v>42</v>
      </c>
      <c r="F320" s="35">
        <f aca="true" t="shared" si="5" ref="F320:F377">IF(OR(D320="-",IF(E320="-",0,E320)&gt;=IF(D320="-",0,D320)),"-",IF(D320="-",0,D320)-IF(E320="-",0,E320))</f>
        <v>1188431.58</v>
      </c>
    </row>
    <row r="321" spans="1:6" ht="30.75">
      <c r="A321" s="30" t="s">
        <v>472</v>
      </c>
      <c r="B321" s="31" t="s">
        <v>417</v>
      </c>
      <c r="C321" s="32" t="s">
        <v>848</v>
      </c>
      <c r="D321" s="33">
        <v>1188431.58</v>
      </c>
      <c r="E321" s="34" t="s">
        <v>42</v>
      </c>
      <c r="F321" s="35">
        <f t="shared" si="5"/>
        <v>1188431.58</v>
      </c>
    </row>
    <row r="322" spans="1:6" ht="30.75">
      <c r="A322" s="30" t="s">
        <v>497</v>
      </c>
      <c r="B322" s="31" t="s">
        <v>417</v>
      </c>
      <c r="C322" s="32" t="s">
        <v>849</v>
      </c>
      <c r="D322" s="33">
        <v>1189.62</v>
      </c>
      <c r="E322" s="34" t="s">
        <v>42</v>
      </c>
      <c r="F322" s="35">
        <f t="shared" si="5"/>
        <v>1189.62</v>
      </c>
    </row>
    <row r="323" spans="1:6" ht="30.75">
      <c r="A323" s="30" t="s">
        <v>472</v>
      </c>
      <c r="B323" s="31" t="s">
        <v>417</v>
      </c>
      <c r="C323" s="32" t="s">
        <v>850</v>
      </c>
      <c r="D323" s="33">
        <v>1189.62</v>
      </c>
      <c r="E323" s="34" t="s">
        <v>42</v>
      </c>
      <c r="F323" s="35">
        <f t="shared" si="5"/>
        <v>1189.62</v>
      </c>
    </row>
    <row r="324" spans="1:6" ht="93">
      <c r="A324" s="30" t="s">
        <v>851</v>
      </c>
      <c r="B324" s="31" t="s">
        <v>417</v>
      </c>
      <c r="C324" s="32" t="s">
        <v>852</v>
      </c>
      <c r="D324" s="33">
        <v>104626.5</v>
      </c>
      <c r="E324" s="34" t="s">
        <v>42</v>
      </c>
      <c r="F324" s="35">
        <f t="shared" si="5"/>
        <v>104626.5</v>
      </c>
    </row>
    <row r="325" spans="1:6" ht="15">
      <c r="A325" s="30" t="s">
        <v>491</v>
      </c>
      <c r="B325" s="31" t="s">
        <v>417</v>
      </c>
      <c r="C325" s="32" t="s">
        <v>853</v>
      </c>
      <c r="D325" s="33">
        <v>6500</v>
      </c>
      <c r="E325" s="34" t="s">
        <v>42</v>
      </c>
      <c r="F325" s="35">
        <f t="shared" si="5"/>
        <v>6500</v>
      </c>
    </row>
    <row r="326" spans="1:6" ht="30.75">
      <c r="A326" s="30" t="s">
        <v>472</v>
      </c>
      <c r="B326" s="31" t="s">
        <v>417</v>
      </c>
      <c r="C326" s="32" t="s">
        <v>854</v>
      </c>
      <c r="D326" s="33">
        <v>6500</v>
      </c>
      <c r="E326" s="34" t="s">
        <v>42</v>
      </c>
      <c r="F326" s="35">
        <f t="shared" si="5"/>
        <v>6500</v>
      </c>
    </row>
    <row r="327" spans="1:6" ht="30.75">
      <c r="A327" s="30" t="s">
        <v>494</v>
      </c>
      <c r="B327" s="31" t="s">
        <v>417</v>
      </c>
      <c r="C327" s="32" t="s">
        <v>855</v>
      </c>
      <c r="D327" s="33">
        <v>98028.37</v>
      </c>
      <c r="E327" s="34" t="s">
        <v>42</v>
      </c>
      <c r="F327" s="35">
        <f t="shared" si="5"/>
        <v>98028.37</v>
      </c>
    </row>
    <row r="328" spans="1:6" ht="30.75">
      <c r="A328" s="30" t="s">
        <v>472</v>
      </c>
      <c r="B328" s="31" t="s">
        <v>417</v>
      </c>
      <c r="C328" s="32" t="s">
        <v>856</v>
      </c>
      <c r="D328" s="33">
        <v>98028.37</v>
      </c>
      <c r="E328" s="34" t="s">
        <v>42</v>
      </c>
      <c r="F328" s="35">
        <f t="shared" si="5"/>
        <v>98028.37</v>
      </c>
    </row>
    <row r="329" spans="1:6" ht="30.75">
      <c r="A329" s="30" t="s">
        <v>497</v>
      </c>
      <c r="B329" s="31" t="s">
        <v>417</v>
      </c>
      <c r="C329" s="32" t="s">
        <v>857</v>
      </c>
      <c r="D329" s="33">
        <v>98.13</v>
      </c>
      <c r="E329" s="34" t="s">
        <v>42</v>
      </c>
      <c r="F329" s="35">
        <f t="shared" si="5"/>
        <v>98.13</v>
      </c>
    </row>
    <row r="330" spans="1:6" ht="30.75">
      <c r="A330" s="30" t="s">
        <v>472</v>
      </c>
      <c r="B330" s="31" t="s">
        <v>417</v>
      </c>
      <c r="C330" s="32" t="s">
        <v>858</v>
      </c>
      <c r="D330" s="33">
        <v>98.13</v>
      </c>
      <c r="E330" s="34" t="s">
        <v>42</v>
      </c>
      <c r="F330" s="35">
        <f t="shared" si="5"/>
        <v>98.13</v>
      </c>
    </row>
    <row r="331" spans="1:6" ht="15">
      <c r="A331" s="18" t="s">
        <v>859</v>
      </c>
      <c r="B331" s="19" t="s">
        <v>417</v>
      </c>
      <c r="C331" s="20" t="s">
        <v>860</v>
      </c>
      <c r="D331" s="21">
        <v>4943674</v>
      </c>
      <c r="E331" s="22">
        <v>258615</v>
      </c>
      <c r="F331" s="23">
        <f t="shared" si="5"/>
        <v>4685059</v>
      </c>
    </row>
    <row r="332" spans="1:6" ht="46.5">
      <c r="A332" s="30" t="s">
        <v>830</v>
      </c>
      <c r="B332" s="31" t="s">
        <v>417</v>
      </c>
      <c r="C332" s="32" t="s">
        <v>861</v>
      </c>
      <c r="D332" s="33">
        <v>4943674</v>
      </c>
      <c r="E332" s="34">
        <v>258615</v>
      </c>
      <c r="F332" s="35">
        <f t="shared" si="5"/>
        <v>4685059</v>
      </c>
    </row>
    <row r="333" spans="1:6" ht="46.5">
      <c r="A333" s="30" t="s">
        <v>862</v>
      </c>
      <c r="B333" s="31" t="s">
        <v>417</v>
      </c>
      <c r="C333" s="32" t="s">
        <v>863</v>
      </c>
      <c r="D333" s="33">
        <v>2150000</v>
      </c>
      <c r="E333" s="34" t="s">
        <v>42</v>
      </c>
      <c r="F333" s="35">
        <f t="shared" si="5"/>
        <v>2150000</v>
      </c>
    </row>
    <row r="334" spans="1:6" ht="78">
      <c r="A334" s="30" t="s">
        <v>457</v>
      </c>
      <c r="B334" s="31" t="s">
        <v>417</v>
      </c>
      <c r="C334" s="32" t="s">
        <v>864</v>
      </c>
      <c r="D334" s="33">
        <v>2150000</v>
      </c>
      <c r="E334" s="34" t="s">
        <v>42</v>
      </c>
      <c r="F334" s="35">
        <f t="shared" si="5"/>
        <v>2150000</v>
      </c>
    </row>
    <row r="335" spans="1:6" ht="62.25">
      <c r="A335" s="30" t="s">
        <v>865</v>
      </c>
      <c r="B335" s="31" t="s">
        <v>417</v>
      </c>
      <c r="C335" s="32" t="s">
        <v>866</v>
      </c>
      <c r="D335" s="33">
        <v>352200</v>
      </c>
      <c r="E335" s="34" t="s">
        <v>42</v>
      </c>
      <c r="F335" s="35">
        <f t="shared" si="5"/>
        <v>352200</v>
      </c>
    </row>
    <row r="336" spans="1:6" ht="78">
      <c r="A336" s="30" t="s">
        <v>457</v>
      </c>
      <c r="B336" s="31" t="s">
        <v>417</v>
      </c>
      <c r="C336" s="32" t="s">
        <v>867</v>
      </c>
      <c r="D336" s="33">
        <v>352200</v>
      </c>
      <c r="E336" s="34" t="s">
        <v>42</v>
      </c>
      <c r="F336" s="35">
        <f t="shared" si="5"/>
        <v>352200</v>
      </c>
    </row>
    <row r="337" spans="1:6" ht="62.25">
      <c r="A337" s="30" t="s">
        <v>868</v>
      </c>
      <c r="B337" s="31" t="s">
        <v>417</v>
      </c>
      <c r="C337" s="32" t="s">
        <v>869</v>
      </c>
      <c r="D337" s="33">
        <v>176100</v>
      </c>
      <c r="E337" s="34" t="s">
        <v>42</v>
      </c>
      <c r="F337" s="35">
        <f t="shared" si="5"/>
        <v>176100</v>
      </c>
    </row>
    <row r="338" spans="1:6" ht="78">
      <c r="A338" s="30" t="s">
        <v>457</v>
      </c>
      <c r="B338" s="31" t="s">
        <v>417</v>
      </c>
      <c r="C338" s="32" t="s">
        <v>870</v>
      </c>
      <c r="D338" s="33">
        <v>176100</v>
      </c>
      <c r="E338" s="34" t="s">
        <v>42</v>
      </c>
      <c r="F338" s="35">
        <f t="shared" si="5"/>
        <v>176100</v>
      </c>
    </row>
    <row r="339" spans="1:6" ht="78">
      <c r="A339" s="30" t="s">
        <v>871</v>
      </c>
      <c r="B339" s="31" t="s">
        <v>417</v>
      </c>
      <c r="C339" s="32" t="s">
        <v>872</v>
      </c>
      <c r="D339" s="33">
        <v>176100</v>
      </c>
      <c r="E339" s="34" t="s">
        <v>42</v>
      </c>
      <c r="F339" s="35">
        <f t="shared" si="5"/>
        <v>176100</v>
      </c>
    </row>
    <row r="340" spans="1:6" ht="78">
      <c r="A340" s="30" t="s">
        <v>457</v>
      </c>
      <c r="B340" s="31" t="s">
        <v>417</v>
      </c>
      <c r="C340" s="32" t="s">
        <v>873</v>
      </c>
      <c r="D340" s="33">
        <v>176100</v>
      </c>
      <c r="E340" s="34" t="s">
        <v>42</v>
      </c>
      <c r="F340" s="35">
        <f t="shared" si="5"/>
        <v>176100</v>
      </c>
    </row>
    <row r="341" spans="1:6" ht="46.5">
      <c r="A341" s="30" t="s">
        <v>874</v>
      </c>
      <c r="B341" s="31" t="s">
        <v>417</v>
      </c>
      <c r="C341" s="32" t="s">
        <v>875</v>
      </c>
      <c r="D341" s="33">
        <v>322600</v>
      </c>
      <c r="E341" s="34" t="s">
        <v>42</v>
      </c>
      <c r="F341" s="35">
        <f t="shared" si="5"/>
        <v>322600</v>
      </c>
    </row>
    <row r="342" spans="1:6" ht="78">
      <c r="A342" s="30" t="s">
        <v>457</v>
      </c>
      <c r="B342" s="31" t="s">
        <v>417</v>
      </c>
      <c r="C342" s="32" t="s">
        <v>876</v>
      </c>
      <c r="D342" s="33">
        <v>322600</v>
      </c>
      <c r="E342" s="34" t="s">
        <v>42</v>
      </c>
      <c r="F342" s="35">
        <f t="shared" si="5"/>
        <v>322600</v>
      </c>
    </row>
    <row r="343" spans="1:6" ht="46.5">
      <c r="A343" s="30" t="s">
        <v>862</v>
      </c>
      <c r="B343" s="31" t="s">
        <v>417</v>
      </c>
      <c r="C343" s="32" t="s">
        <v>877</v>
      </c>
      <c r="D343" s="33">
        <v>215000</v>
      </c>
      <c r="E343" s="34" t="s">
        <v>42</v>
      </c>
      <c r="F343" s="35">
        <f t="shared" si="5"/>
        <v>215000</v>
      </c>
    </row>
    <row r="344" spans="1:6" ht="78">
      <c r="A344" s="30" t="s">
        <v>457</v>
      </c>
      <c r="B344" s="31" t="s">
        <v>417</v>
      </c>
      <c r="C344" s="32" t="s">
        <v>878</v>
      </c>
      <c r="D344" s="33">
        <v>215000</v>
      </c>
      <c r="E344" s="34" t="s">
        <v>42</v>
      </c>
      <c r="F344" s="35">
        <f t="shared" si="5"/>
        <v>215000</v>
      </c>
    </row>
    <row r="345" spans="1:6" ht="62.25">
      <c r="A345" s="30" t="s">
        <v>865</v>
      </c>
      <c r="B345" s="31" t="s">
        <v>417</v>
      </c>
      <c r="C345" s="32" t="s">
        <v>879</v>
      </c>
      <c r="D345" s="33">
        <v>620669</v>
      </c>
      <c r="E345" s="34">
        <v>103446</v>
      </c>
      <c r="F345" s="35">
        <f t="shared" si="5"/>
        <v>517223</v>
      </c>
    </row>
    <row r="346" spans="1:6" ht="78">
      <c r="A346" s="30" t="s">
        <v>457</v>
      </c>
      <c r="B346" s="31" t="s">
        <v>417</v>
      </c>
      <c r="C346" s="32" t="s">
        <v>880</v>
      </c>
      <c r="D346" s="33">
        <v>620669</v>
      </c>
      <c r="E346" s="34">
        <v>103446</v>
      </c>
      <c r="F346" s="35">
        <f t="shared" si="5"/>
        <v>517223</v>
      </c>
    </row>
    <row r="347" spans="1:6" ht="62.25">
      <c r="A347" s="30" t="s">
        <v>868</v>
      </c>
      <c r="B347" s="31" t="s">
        <v>417</v>
      </c>
      <c r="C347" s="32" t="s">
        <v>881</v>
      </c>
      <c r="D347" s="33">
        <v>310335</v>
      </c>
      <c r="E347" s="34">
        <v>51723</v>
      </c>
      <c r="F347" s="35">
        <f t="shared" si="5"/>
        <v>258612</v>
      </c>
    </row>
    <row r="348" spans="1:6" ht="78">
      <c r="A348" s="30" t="s">
        <v>457</v>
      </c>
      <c r="B348" s="31" t="s">
        <v>417</v>
      </c>
      <c r="C348" s="32" t="s">
        <v>882</v>
      </c>
      <c r="D348" s="33">
        <v>310335</v>
      </c>
      <c r="E348" s="34">
        <v>51723</v>
      </c>
      <c r="F348" s="35">
        <f t="shared" si="5"/>
        <v>258612</v>
      </c>
    </row>
    <row r="349" spans="1:6" ht="78">
      <c r="A349" s="30" t="s">
        <v>871</v>
      </c>
      <c r="B349" s="31" t="s">
        <v>417</v>
      </c>
      <c r="C349" s="32" t="s">
        <v>883</v>
      </c>
      <c r="D349" s="33">
        <v>310335</v>
      </c>
      <c r="E349" s="34">
        <v>51723</v>
      </c>
      <c r="F349" s="35">
        <f t="shared" si="5"/>
        <v>258612</v>
      </c>
    </row>
    <row r="350" spans="1:6" ht="78">
      <c r="A350" s="30" t="s">
        <v>457</v>
      </c>
      <c r="B350" s="31" t="s">
        <v>417</v>
      </c>
      <c r="C350" s="32" t="s">
        <v>884</v>
      </c>
      <c r="D350" s="33">
        <v>310335</v>
      </c>
      <c r="E350" s="34">
        <v>51723</v>
      </c>
      <c r="F350" s="35">
        <f t="shared" si="5"/>
        <v>258612</v>
      </c>
    </row>
    <row r="351" spans="1:6" ht="46.5">
      <c r="A351" s="30" t="s">
        <v>874</v>
      </c>
      <c r="B351" s="31" t="s">
        <v>417</v>
      </c>
      <c r="C351" s="32" t="s">
        <v>885</v>
      </c>
      <c r="D351" s="33">
        <v>310335</v>
      </c>
      <c r="E351" s="34">
        <v>51723</v>
      </c>
      <c r="F351" s="35">
        <f t="shared" si="5"/>
        <v>258612</v>
      </c>
    </row>
    <row r="352" spans="1:6" ht="78">
      <c r="A352" s="30" t="s">
        <v>457</v>
      </c>
      <c r="B352" s="31" t="s">
        <v>417</v>
      </c>
      <c r="C352" s="32" t="s">
        <v>886</v>
      </c>
      <c r="D352" s="33">
        <v>310335</v>
      </c>
      <c r="E352" s="34">
        <v>51723</v>
      </c>
      <c r="F352" s="35">
        <f t="shared" si="5"/>
        <v>258612</v>
      </c>
    </row>
    <row r="353" spans="1:6" ht="30.75">
      <c r="A353" s="18" t="s">
        <v>887</v>
      </c>
      <c r="B353" s="19" t="s">
        <v>417</v>
      </c>
      <c r="C353" s="20" t="s">
        <v>888</v>
      </c>
      <c r="D353" s="21">
        <v>32161976</v>
      </c>
      <c r="E353" s="22">
        <v>369918.82</v>
      </c>
      <c r="F353" s="23">
        <f t="shared" si="5"/>
        <v>31792057.18</v>
      </c>
    </row>
    <row r="354" spans="1:6" ht="62.25">
      <c r="A354" s="30" t="s">
        <v>644</v>
      </c>
      <c r="B354" s="31" t="s">
        <v>417</v>
      </c>
      <c r="C354" s="32" t="s">
        <v>889</v>
      </c>
      <c r="D354" s="33">
        <v>3861976</v>
      </c>
      <c r="E354" s="34">
        <v>369918.82</v>
      </c>
      <c r="F354" s="35">
        <f t="shared" si="5"/>
        <v>3492057.18</v>
      </c>
    </row>
    <row r="355" spans="1:6" ht="30.75">
      <c r="A355" s="30" t="s">
        <v>428</v>
      </c>
      <c r="B355" s="31" t="s">
        <v>417</v>
      </c>
      <c r="C355" s="32" t="s">
        <v>890</v>
      </c>
      <c r="D355" s="33">
        <v>2857985</v>
      </c>
      <c r="E355" s="34">
        <v>308381.79</v>
      </c>
      <c r="F355" s="35">
        <f t="shared" si="5"/>
        <v>2549603.21</v>
      </c>
    </row>
    <row r="356" spans="1:6" ht="62.25">
      <c r="A356" s="30" t="s">
        <v>432</v>
      </c>
      <c r="B356" s="31" t="s">
        <v>417</v>
      </c>
      <c r="C356" s="32" t="s">
        <v>891</v>
      </c>
      <c r="D356" s="33">
        <v>863112</v>
      </c>
      <c r="E356" s="34">
        <v>57805.66</v>
      </c>
      <c r="F356" s="35">
        <f t="shared" si="5"/>
        <v>805306.34</v>
      </c>
    </row>
    <row r="357" spans="1:6" ht="46.5">
      <c r="A357" s="30" t="s">
        <v>434</v>
      </c>
      <c r="B357" s="31" t="s">
        <v>417</v>
      </c>
      <c r="C357" s="32" t="s">
        <v>892</v>
      </c>
      <c r="D357" s="33">
        <v>91760</v>
      </c>
      <c r="E357" s="34">
        <v>3731.37</v>
      </c>
      <c r="F357" s="35">
        <f t="shared" si="5"/>
        <v>88028.63</v>
      </c>
    </row>
    <row r="358" spans="1:6" ht="15">
      <c r="A358" s="30" t="s">
        <v>436</v>
      </c>
      <c r="B358" s="31" t="s">
        <v>417</v>
      </c>
      <c r="C358" s="32" t="s">
        <v>893</v>
      </c>
      <c r="D358" s="33">
        <v>49119</v>
      </c>
      <c r="E358" s="34" t="s">
        <v>42</v>
      </c>
      <c r="F358" s="35">
        <f t="shared" si="5"/>
        <v>49119</v>
      </c>
    </row>
    <row r="359" spans="1:6" ht="15">
      <c r="A359" s="30" t="s">
        <v>894</v>
      </c>
      <c r="B359" s="31" t="s">
        <v>417</v>
      </c>
      <c r="C359" s="32" t="s">
        <v>895</v>
      </c>
      <c r="D359" s="33">
        <v>28300000</v>
      </c>
      <c r="E359" s="34" t="s">
        <v>42</v>
      </c>
      <c r="F359" s="35">
        <f t="shared" si="5"/>
        <v>28300000</v>
      </c>
    </row>
    <row r="360" spans="1:6" ht="46.5">
      <c r="A360" s="30" t="s">
        <v>896</v>
      </c>
      <c r="B360" s="31" t="s">
        <v>417</v>
      </c>
      <c r="C360" s="32" t="s">
        <v>897</v>
      </c>
      <c r="D360" s="33">
        <v>28300000</v>
      </c>
      <c r="E360" s="34" t="s">
        <v>42</v>
      </c>
      <c r="F360" s="35">
        <f t="shared" si="5"/>
        <v>28300000</v>
      </c>
    </row>
    <row r="361" spans="1:6" ht="78">
      <c r="A361" s="30" t="s">
        <v>898</v>
      </c>
      <c r="B361" s="31" t="s">
        <v>417</v>
      </c>
      <c r="C361" s="32" t="s">
        <v>899</v>
      </c>
      <c r="D361" s="33">
        <v>28300000</v>
      </c>
      <c r="E361" s="34" t="s">
        <v>42</v>
      </c>
      <c r="F361" s="35">
        <f t="shared" si="5"/>
        <v>28300000</v>
      </c>
    </row>
    <row r="362" spans="1:6" ht="46.5">
      <c r="A362" s="18" t="s">
        <v>900</v>
      </c>
      <c r="B362" s="19" t="s">
        <v>417</v>
      </c>
      <c r="C362" s="20" t="s">
        <v>901</v>
      </c>
      <c r="D362" s="21">
        <v>649675719.15</v>
      </c>
      <c r="E362" s="22">
        <v>112812590.08</v>
      </c>
      <c r="F362" s="23">
        <f t="shared" si="5"/>
        <v>536863129.07</v>
      </c>
    </row>
    <row r="363" spans="1:6" ht="15">
      <c r="A363" s="30" t="s">
        <v>680</v>
      </c>
      <c r="B363" s="31" t="s">
        <v>417</v>
      </c>
      <c r="C363" s="32" t="s">
        <v>902</v>
      </c>
      <c r="D363" s="33">
        <v>649675719.15</v>
      </c>
      <c r="E363" s="34">
        <v>112812590.08</v>
      </c>
      <c r="F363" s="35">
        <f t="shared" si="5"/>
        <v>536863129.07</v>
      </c>
    </row>
    <row r="364" spans="1:6" ht="15">
      <c r="A364" s="18" t="s">
        <v>903</v>
      </c>
      <c r="B364" s="19" t="s">
        <v>417</v>
      </c>
      <c r="C364" s="20" t="s">
        <v>904</v>
      </c>
      <c r="D364" s="21">
        <v>88603544.15</v>
      </c>
      <c r="E364" s="22">
        <v>10695000</v>
      </c>
      <c r="F364" s="23">
        <f t="shared" si="5"/>
        <v>77908544.15</v>
      </c>
    </row>
    <row r="365" spans="1:6" ht="62.25">
      <c r="A365" s="30" t="s">
        <v>905</v>
      </c>
      <c r="B365" s="31" t="s">
        <v>417</v>
      </c>
      <c r="C365" s="32" t="s">
        <v>906</v>
      </c>
      <c r="D365" s="33">
        <v>74923100</v>
      </c>
      <c r="E365" s="34">
        <v>9783700</v>
      </c>
      <c r="F365" s="35">
        <f t="shared" si="5"/>
        <v>65139400</v>
      </c>
    </row>
    <row r="366" spans="1:6" ht="46.5">
      <c r="A366" s="30" t="s">
        <v>907</v>
      </c>
      <c r="B366" s="31" t="s">
        <v>417</v>
      </c>
      <c r="C366" s="32" t="s">
        <v>908</v>
      </c>
      <c r="D366" s="33">
        <v>74923100</v>
      </c>
      <c r="E366" s="34">
        <v>9783700</v>
      </c>
      <c r="F366" s="35">
        <f t="shared" si="5"/>
        <v>65139400</v>
      </c>
    </row>
    <row r="367" spans="1:6" ht="78">
      <c r="A367" s="30" t="s">
        <v>457</v>
      </c>
      <c r="B367" s="31" t="s">
        <v>417</v>
      </c>
      <c r="C367" s="32" t="s">
        <v>909</v>
      </c>
      <c r="D367" s="33">
        <v>74923100</v>
      </c>
      <c r="E367" s="34">
        <v>9783700</v>
      </c>
      <c r="F367" s="35">
        <f t="shared" si="5"/>
        <v>65139400</v>
      </c>
    </row>
    <row r="368" spans="1:6" ht="46.5">
      <c r="A368" s="30" t="s">
        <v>910</v>
      </c>
      <c r="B368" s="31" t="s">
        <v>417</v>
      </c>
      <c r="C368" s="32" t="s">
        <v>911</v>
      </c>
      <c r="D368" s="33">
        <v>5035800</v>
      </c>
      <c r="E368" s="34">
        <v>911300</v>
      </c>
      <c r="F368" s="35">
        <f t="shared" si="5"/>
        <v>4124500</v>
      </c>
    </row>
    <row r="369" spans="1:6" ht="30.75">
      <c r="A369" s="30" t="s">
        <v>472</v>
      </c>
      <c r="B369" s="31" t="s">
        <v>417</v>
      </c>
      <c r="C369" s="32" t="s">
        <v>912</v>
      </c>
      <c r="D369" s="33">
        <v>5035800</v>
      </c>
      <c r="E369" s="34">
        <v>911300</v>
      </c>
      <c r="F369" s="35">
        <f t="shared" si="5"/>
        <v>4124500</v>
      </c>
    </row>
    <row r="370" spans="1:6" ht="15">
      <c r="A370" s="30" t="s">
        <v>491</v>
      </c>
      <c r="B370" s="31" t="s">
        <v>417</v>
      </c>
      <c r="C370" s="32" t="s">
        <v>913</v>
      </c>
      <c r="D370" s="33">
        <v>118000</v>
      </c>
      <c r="E370" s="34" t="s">
        <v>42</v>
      </c>
      <c r="F370" s="35">
        <f t="shared" si="5"/>
        <v>118000</v>
      </c>
    </row>
    <row r="371" spans="1:6" ht="30.75">
      <c r="A371" s="30" t="s">
        <v>472</v>
      </c>
      <c r="B371" s="31" t="s">
        <v>417</v>
      </c>
      <c r="C371" s="32" t="s">
        <v>914</v>
      </c>
      <c r="D371" s="33">
        <v>118000</v>
      </c>
      <c r="E371" s="34" t="s">
        <v>42</v>
      </c>
      <c r="F371" s="35">
        <f t="shared" si="5"/>
        <v>118000</v>
      </c>
    </row>
    <row r="372" spans="1:6" ht="30.75">
      <c r="A372" s="30" t="s">
        <v>494</v>
      </c>
      <c r="B372" s="31" t="s">
        <v>417</v>
      </c>
      <c r="C372" s="32" t="s">
        <v>915</v>
      </c>
      <c r="D372" s="33">
        <v>1833821.98</v>
      </c>
      <c r="E372" s="34" t="s">
        <v>42</v>
      </c>
      <c r="F372" s="35">
        <f t="shared" si="5"/>
        <v>1833821.98</v>
      </c>
    </row>
    <row r="373" spans="1:6" ht="30.75">
      <c r="A373" s="30" t="s">
        <v>472</v>
      </c>
      <c r="B373" s="31" t="s">
        <v>417</v>
      </c>
      <c r="C373" s="32" t="s">
        <v>916</v>
      </c>
      <c r="D373" s="33">
        <v>1833821.98</v>
      </c>
      <c r="E373" s="34" t="s">
        <v>42</v>
      </c>
      <c r="F373" s="35">
        <f t="shared" si="5"/>
        <v>1833821.98</v>
      </c>
    </row>
    <row r="374" spans="1:6" ht="30.75">
      <c r="A374" s="30" t="s">
        <v>497</v>
      </c>
      <c r="B374" s="31" t="s">
        <v>417</v>
      </c>
      <c r="C374" s="32" t="s">
        <v>917</v>
      </c>
      <c r="D374" s="33">
        <v>1835.66</v>
      </c>
      <c r="E374" s="34" t="s">
        <v>42</v>
      </c>
      <c r="F374" s="35">
        <f t="shared" si="5"/>
        <v>1835.66</v>
      </c>
    </row>
    <row r="375" spans="1:6" ht="30.75">
      <c r="A375" s="30" t="s">
        <v>472</v>
      </c>
      <c r="B375" s="31" t="s">
        <v>417</v>
      </c>
      <c r="C375" s="32" t="s">
        <v>918</v>
      </c>
      <c r="D375" s="33">
        <v>1835.66</v>
      </c>
      <c r="E375" s="34" t="s">
        <v>42</v>
      </c>
      <c r="F375" s="35">
        <f t="shared" si="5"/>
        <v>1835.66</v>
      </c>
    </row>
    <row r="376" spans="1:6" ht="15">
      <c r="A376" s="30" t="s">
        <v>491</v>
      </c>
      <c r="B376" s="31" t="s">
        <v>417</v>
      </c>
      <c r="C376" s="32" t="s">
        <v>919</v>
      </c>
      <c r="D376" s="33">
        <v>226000</v>
      </c>
      <c r="E376" s="34" t="s">
        <v>42</v>
      </c>
      <c r="F376" s="35">
        <f t="shared" si="5"/>
        <v>226000</v>
      </c>
    </row>
    <row r="377" spans="1:6" ht="30.75">
      <c r="A377" s="30" t="s">
        <v>472</v>
      </c>
      <c r="B377" s="31" t="s">
        <v>417</v>
      </c>
      <c r="C377" s="32" t="s">
        <v>920</v>
      </c>
      <c r="D377" s="33">
        <v>226000</v>
      </c>
      <c r="E377" s="34" t="s">
        <v>42</v>
      </c>
      <c r="F377" s="35">
        <f t="shared" si="5"/>
        <v>226000</v>
      </c>
    </row>
    <row r="378" spans="1:6" ht="30.75">
      <c r="A378" s="30" t="s">
        <v>494</v>
      </c>
      <c r="B378" s="31" t="s">
        <v>417</v>
      </c>
      <c r="C378" s="32" t="s">
        <v>921</v>
      </c>
      <c r="D378" s="33">
        <v>3520855.73</v>
      </c>
      <c r="E378" s="34" t="s">
        <v>42</v>
      </c>
      <c r="F378" s="35">
        <f aca="true" t="shared" si="6" ref="F378:F439">IF(OR(D378="-",IF(E378="-",0,E378)&gt;=IF(D378="-",0,D378)),"-",IF(D378="-",0,D378)-IF(E378="-",0,E378))</f>
        <v>3520855.73</v>
      </c>
    </row>
    <row r="379" spans="1:6" ht="30.75">
      <c r="A379" s="30" t="s">
        <v>472</v>
      </c>
      <c r="B379" s="31" t="s">
        <v>417</v>
      </c>
      <c r="C379" s="32" t="s">
        <v>922</v>
      </c>
      <c r="D379" s="33">
        <v>3520855.73</v>
      </c>
      <c r="E379" s="34" t="s">
        <v>42</v>
      </c>
      <c r="F379" s="35">
        <f t="shared" si="6"/>
        <v>3520855.73</v>
      </c>
    </row>
    <row r="380" spans="1:6" ht="30.75">
      <c r="A380" s="30" t="s">
        <v>497</v>
      </c>
      <c r="B380" s="31" t="s">
        <v>417</v>
      </c>
      <c r="C380" s="32" t="s">
        <v>923</v>
      </c>
      <c r="D380" s="33">
        <v>3524.38</v>
      </c>
      <c r="E380" s="34" t="s">
        <v>42</v>
      </c>
      <c r="F380" s="35">
        <f t="shared" si="6"/>
        <v>3524.38</v>
      </c>
    </row>
    <row r="381" spans="1:6" ht="30.75">
      <c r="A381" s="30" t="s">
        <v>472</v>
      </c>
      <c r="B381" s="31" t="s">
        <v>417</v>
      </c>
      <c r="C381" s="32" t="s">
        <v>924</v>
      </c>
      <c r="D381" s="33">
        <v>3524.38</v>
      </c>
      <c r="E381" s="34" t="s">
        <v>42</v>
      </c>
      <c r="F381" s="35">
        <f t="shared" si="6"/>
        <v>3524.38</v>
      </c>
    </row>
    <row r="382" spans="1:6" ht="15">
      <c r="A382" s="30" t="s">
        <v>491</v>
      </c>
      <c r="B382" s="31" t="s">
        <v>417</v>
      </c>
      <c r="C382" s="32" t="s">
        <v>925</v>
      </c>
      <c r="D382" s="33">
        <v>75000</v>
      </c>
      <c r="E382" s="34" t="s">
        <v>42</v>
      </c>
      <c r="F382" s="35">
        <f t="shared" si="6"/>
        <v>75000</v>
      </c>
    </row>
    <row r="383" spans="1:6" ht="30.75">
      <c r="A383" s="30" t="s">
        <v>472</v>
      </c>
      <c r="B383" s="31" t="s">
        <v>417</v>
      </c>
      <c r="C383" s="32" t="s">
        <v>926</v>
      </c>
      <c r="D383" s="33">
        <v>75000</v>
      </c>
      <c r="E383" s="34" t="s">
        <v>42</v>
      </c>
      <c r="F383" s="35">
        <f t="shared" si="6"/>
        <v>75000</v>
      </c>
    </row>
    <row r="384" spans="1:6" ht="30.75">
      <c r="A384" s="30" t="s">
        <v>494</v>
      </c>
      <c r="B384" s="31" t="s">
        <v>417</v>
      </c>
      <c r="C384" s="32" t="s">
        <v>927</v>
      </c>
      <c r="D384" s="33">
        <v>1155134.99</v>
      </c>
      <c r="E384" s="34" t="s">
        <v>42</v>
      </c>
      <c r="F384" s="35">
        <f t="shared" si="6"/>
        <v>1155134.99</v>
      </c>
    </row>
    <row r="385" spans="1:6" ht="30.75">
      <c r="A385" s="30" t="s">
        <v>472</v>
      </c>
      <c r="B385" s="31" t="s">
        <v>417</v>
      </c>
      <c r="C385" s="32" t="s">
        <v>928</v>
      </c>
      <c r="D385" s="33">
        <v>1155134.99</v>
      </c>
      <c r="E385" s="34" t="s">
        <v>42</v>
      </c>
      <c r="F385" s="35">
        <f t="shared" si="6"/>
        <v>1155134.99</v>
      </c>
    </row>
    <row r="386" spans="1:6" ht="30.75">
      <c r="A386" s="30" t="s">
        <v>497</v>
      </c>
      <c r="B386" s="31" t="s">
        <v>417</v>
      </c>
      <c r="C386" s="32" t="s">
        <v>929</v>
      </c>
      <c r="D386" s="33">
        <v>1156.29</v>
      </c>
      <c r="E386" s="34" t="s">
        <v>42</v>
      </c>
      <c r="F386" s="35">
        <f t="shared" si="6"/>
        <v>1156.29</v>
      </c>
    </row>
    <row r="387" spans="1:6" ht="30.75">
      <c r="A387" s="30" t="s">
        <v>472</v>
      </c>
      <c r="B387" s="31" t="s">
        <v>417</v>
      </c>
      <c r="C387" s="32" t="s">
        <v>930</v>
      </c>
      <c r="D387" s="33">
        <v>1156.29</v>
      </c>
      <c r="E387" s="34" t="s">
        <v>42</v>
      </c>
      <c r="F387" s="35">
        <f t="shared" si="6"/>
        <v>1156.29</v>
      </c>
    </row>
    <row r="388" spans="1:6" ht="15">
      <c r="A388" s="30" t="s">
        <v>491</v>
      </c>
      <c r="B388" s="31" t="s">
        <v>417</v>
      </c>
      <c r="C388" s="32" t="s">
        <v>931</v>
      </c>
      <c r="D388" s="33">
        <v>170931.51</v>
      </c>
      <c r="E388" s="34" t="s">
        <v>42</v>
      </c>
      <c r="F388" s="35">
        <f t="shared" si="6"/>
        <v>170931.51</v>
      </c>
    </row>
    <row r="389" spans="1:6" ht="30.75">
      <c r="A389" s="30" t="s">
        <v>472</v>
      </c>
      <c r="B389" s="31" t="s">
        <v>417</v>
      </c>
      <c r="C389" s="32" t="s">
        <v>932</v>
      </c>
      <c r="D389" s="33">
        <v>170931.51</v>
      </c>
      <c r="E389" s="34" t="s">
        <v>42</v>
      </c>
      <c r="F389" s="35">
        <f t="shared" si="6"/>
        <v>170931.51</v>
      </c>
    </row>
    <row r="390" spans="1:6" ht="30.75">
      <c r="A390" s="30" t="s">
        <v>494</v>
      </c>
      <c r="B390" s="31" t="s">
        <v>417</v>
      </c>
      <c r="C390" s="32" t="s">
        <v>933</v>
      </c>
      <c r="D390" s="33">
        <v>1536845.23</v>
      </c>
      <c r="E390" s="34" t="s">
        <v>42</v>
      </c>
      <c r="F390" s="35">
        <f t="shared" si="6"/>
        <v>1536845.23</v>
      </c>
    </row>
    <row r="391" spans="1:6" ht="30.75">
      <c r="A391" s="30" t="s">
        <v>472</v>
      </c>
      <c r="B391" s="31" t="s">
        <v>417</v>
      </c>
      <c r="C391" s="32" t="s">
        <v>934</v>
      </c>
      <c r="D391" s="33">
        <v>1536845.23</v>
      </c>
      <c r="E391" s="34" t="s">
        <v>42</v>
      </c>
      <c r="F391" s="35">
        <f t="shared" si="6"/>
        <v>1536845.23</v>
      </c>
    </row>
    <row r="392" spans="1:6" ht="30.75">
      <c r="A392" s="30" t="s">
        <v>497</v>
      </c>
      <c r="B392" s="31" t="s">
        <v>417</v>
      </c>
      <c r="C392" s="32" t="s">
        <v>935</v>
      </c>
      <c r="D392" s="33">
        <v>1538.38</v>
      </c>
      <c r="E392" s="34" t="s">
        <v>42</v>
      </c>
      <c r="F392" s="35">
        <f t="shared" si="6"/>
        <v>1538.38</v>
      </c>
    </row>
    <row r="393" spans="1:6" ht="30.75">
      <c r="A393" s="30" t="s">
        <v>472</v>
      </c>
      <c r="B393" s="31" t="s">
        <v>417</v>
      </c>
      <c r="C393" s="32" t="s">
        <v>936</v>
      </c>
      <c r="D393" s="33">
        <v>1538.38</v>
      </c>
      <c r="E393" s="34" t="s">
        <v>42</v>
      </c>
      <c r="F393" s="35">
        <f t="shared" si="6"/>
        <v>1538.38</v>
      </c>
    </row>
    <row r="394" spans="1:6" ht="15">
      <c r="A394" s="18" t="s">
        <v>682</v>
      </c>
      <c r="B394" s="19" t="s">
        <v>417</v>
      </c>
      <c r="C394" s="20" t="s">
        <v>937</v>
      </c>
      <c r="D394" s="21">
        <v>417892200</v>
      </c>
      <c r="E394" s="22">
        <v>81272109.01</v>
      </c>
      <c r="F394" s="23">
        <f t="shared" si="6"/>
        <v>336620090.99</v>
      </c>
    </row>
    <row r="395" spans="1:6" ht="62.25">
      <c r="A395" s="30" t="s">
        <v>905</v>
      </c>
      <c r="B395" s="31" t="s">
        <v>417</v>
      </c>
      <c r="C395" s="32" t="s">
        <v>938</v>
      </c>
      <c r="D395" s="33">
        <v>417892200</v>
      </c>
      <c r="E395" s="34">
        <v>81272109.01</v>
      </c>
      <c r="F395" s="35">
        <f t="shared" si="6"/>
        <v>336620090.99</v>
      </c>
    </row>
    <row r="396" spans="1:6" ht="30.75">
      <c r="A396" s="30" t="s">
        <v>939</v>
      </c>
      <c r="B396" s="31" t="s">
        <v>417</v>
      </c>
      <c r="C396" s="32" t="s">
        <v>940</v>
      </c>
      <c r="D396" s="33">
        <v>170900</v>
      </c>
      <c r="E396" s="34" t="s">
        <v>42</v>
      </c>
      <c r="F396" s="35">
        <f t="shared" si="6"/>
        <v>170900</v>
      </c>
    </row>
    <row r="397" spans="1:6" ht="15">
      <c r="A397" s="30" t="s">
        <v>436</v>
      </c>
      <c r="B397" s="31" t="s">
        <v>417</v>
      </c>
      <c r="C397" s="32" t="s">
        <v>941</v>
      </c>
      <c r="D397" s="33">
        <v>900</v>
      </c>
      <c r="E397" s="34" t="s">
        <v>42</v>
      </c>
      <c r="F397" s="35">
        <f t="shared" si="6"/>
        <v>900</v>
      </c>
    </row>
    <row r="398" spans="1:6" ht="46.5">
      <c r="A398" s="30" t="s">
        <v>695</v>
      </c>
      <c r="B398" s="31" t="s">
        <v>417</v>
      </c>
      <c r="C398" s="32" t="s">
        <v>942</v>
      </c>
      <c r="D398" s="33">
        <v>170000</v>
      </c>
      <c r="E398" s="34" t="s">
        <v>42</v>
      </c>
      <c r="F398" s="35">
        <f t="shared" si="6"/>
        <v>170000</v>
      </c>
    </row>
    <row r="399" spans="1:6" ht="62.25">
      <c r="A399" s="30" t="s">
        <v>943</v>
      </c>
      <c r="B399" s="31" t="s">
        <v>417</v>
      </c>
      <c r="C399" s="32" t="s">
        <v>944</v>
      </c>
      <c r="D399" s="33">
        <v>266474300</v>
      </c>
      <c r="E399" s="34">
        <v>43982615.14</v>
      </c>
      <c r="F399" s="35">
        <f t="shared" si="6"/>
        <v>222491684.86</v>
      </c>
    </row>
    <row r="400" spans="1:6" ht="15">
      <c r="A400" s="30" t="s">
        <v>436</v>
      </c>
      <c r="B400" s="31" t="s">
        <v>417</v>
      </c>
      <c r="C400" s="32" t="s">
        <v>945</v>
      </c>
      <c r="D400" s="33">
        <v>3938040</v>
      </c>
      <c r="E400" s="34">
        <v>645036.14</v>
      </c>
      <c r="F400" s="35">
        <f t="shared" si="6"/>
        <v>3293003.86</v>
      </c>
    </row>
    <row r="401" spans="1:6" ht="46.5">
      <c r="A401" s="30" t="s">
        <v>695</v>
      </c>
      <c r="B401" s="31" t="s">
        <v>417</v>
      </c>
      <c r="C401" s="32" t="s">
        <v>946</v>
      </c>
      <c r="D401" s="33">
        <v>262536260</v>
      </c>
      <c r="E401" s="34">
        <v>43337579</v>
      </c>
      <c r="F401" s="35">
        <f t="shared" si="6"/>
        <v>219198681</v>
      </c>
    </row>
    <row r="402" spans="1:6" ht="78">
      <c r="A402" s="30" t="s">
        <v>947</v>
      </c>
      <c r="B402" s="31" t="s">
        <v>417</v>
      </c>
      <c r="C402" s="32" t="s">
        <v>948</v>
      </c>
      <c r="D402" s="33">
        <v>3479600</v>
      </c>
      <c r="E402" s="34">
        <v>576381.19</v>
      </c>
      <c r="F402" s="35">
        <f t="shared" si="6"/>
        <v>2903218.81</v>
      </c>
    </row>
    <row r="403" spans="1:6" ht="15">
      <c r="A403" s="30" t="s">
        <v>436</v>
      </c>
      <c r="B403" s="31" t="s">
        <v>417</v>
      </c>
      <c r="C403" s="32" t="s">
        <v>949</v>
      </c>
      <c r="D403" s="33">
        <v>51420</v>
      </c>
      <c r="E403" s="34">
        <v>8455.29</v>
      </c>
      <c r="F403" s="35">
        <f t="shared" si="6"/>
        <v>42964.71</v>
      </c>
    </row>
    <row r="404" spans="1:6" ht="46.5">
      <c r="A404" s="30" t="s">
        <v>695</v>
      </c>
      <c r="B404" s="31" t="s">
        <v>417</v>
      </c>
      <c r="C404" s="32" t="s">
        <v>950</v>
      </c>
      <c r="D404" s="33">
        <v>3428180</v>
      </c>
      <c r="E404" s="34">
        <v>567925.9</v>
      </c>
      <c r="F404" s="35">
        <f t="shared" si="6"/>
        <v>2860254.1</v>
      </c>
    </row>
    <row r="405" spans="1:6" ht="62.25">
      <c r="A405" s="30" t="s">
        <v>951</v>
      </c>
      <c r="B405" s="31" t="s">
        <v>417</v>
      </c>
      <c r="C405" s="32" t="s">
        <v>952</v>
      </c>
      <c r="D405" s="33">
        <v>14060300</v>
      </c>
      <c r="E405" s="34">
        <v>2304266.44</v>
      </c>
      <c r="F405" s="35">
        <f t="shared" si="6"/>
        <v>11756033.56</v>
      </c>
    </row>
    <row r="406" spans="1:6" ht="15">
      <c r="A406" s="30" t="s">
        <v>436</v>
      </c>
      <c r="B406" s="31" t="s">
        <v>417</v>
      </c>
      <c r="C406" s="32" t="s">
        <v>953</v>
      </c>
      <c r="D406" s="33">
        <v>207790</v>
      </c>
      <c r="E406" s="34">
        <v>33987.04</v>
      </c>
      <c r="F406" s="35">
        <f t="shared" si="6"/>
        <v>173802.96</v>
      </c>
    </row>
    <row r="407" spans="1:6" ht="46.5">
      <c r="A407" s="30" t="s">
        <v>695</v>
      </c>
      <c r="B407" s="31" t="s">
        <v>417</v>
      </c>
      <c r="C407" s="32" t="s">
        <v>954</v>
      </c>
      <c r="D407" s="33">
        <v>13852510</v>
      </c>
      <c r="E407" s="34">
        <v>2270279.4</v>
      </c>
      <c r="F407" s="35">
        <f t="shared" si="6"/>
        <v>11582230.6</v>
      </c>
    </row>
    <row r="408" spans="1:6" ht="93">
      <c r="A408" s="30" t="s">
        <v>955</v>
      </c>
      <c r="B408" s="31" t="s">
        <v>417</v>
      </c>
      <c r="C408" s="32" t="s">
        <v>956</v>
      </c>
      <c r="D408" s="33">
        <v>314100</v>
      </c>
      <c r="E408" s="34">
        <v>54805.78</v>
      </c>
      <c r="F408" s="35">
        <f t="shared" si="6"/>
        <v>259294.22</v>
      </c>
    </row>
    <row r="409" spans="1:6" ht="15">
      <c r="A409" s="30" t="s">
        <v>436</v>
      </c>
      <c r="B409" s="31" t="s">
        <v>417</v>
      </c>
      <c r="C409" s="32" t="s">
        <v>957</v>
      </c>
      <c r="D409" s="33">
        <v>4670</v>
      </c>
      <c r="E409" s="34">
        <v>812.42</v>
      </c>
      <c r="F409" s="35">
        <f t="shared" si="6"/>
        <v>3857.58</v>
      </c>
    </row>
    <row r="410" spans="1:6" ht="46.5">
      <c r="A410" s="30" t="s">
        <v>687</v>
      </c>
      <c r="B410" s="31" t="s">
        <v>417</v>
      </c>
      <c r="C410" s="32" t="s">
        <v>958</v>
      </c>
      <c r="D410" s="33">
        <v>309430</v>
      </c>
      <c r="E410" s="34">
        <v>53993.36</v>
      </c>
      <c r="F410" s="35">
        <f t="shared" si="6"/>
        <v>255436.64</v>
      </c>
    </row>
    <row r="411" spans="1:6" ht="93">
      <c r="A411" s="30" t="s">
        <v>959</v>
      </c>
      <c r="B411" s="31" t="s">
        <v>417</v>
      </c>
      <c r="C411" s="32" t="s">
        <v>960</v>
      </c>
      <c r="D411" s="33">
        <v>36900</v>
      </c>
      <c r="E411" s="34">
        <v>4260.98</v>
      </c>
      <c r="F411" s="35">
        <f t="shared" si="6"/>
        <v>32639.02</v>
      </c>
    </row>
    <row r="412" spans="1:6" ht="15">
      <c r="A412" s="30" t="s">
        <v>436</v>
      </c>
      <c r="B412" s="31" t="s">
        <v>417</v>
      </c>
      <c r="C412" s="32" t="s">
        <v>961</v>
      </c>
      <c r="D412" s="33">
        <v>550</v>
      </c>
      <c r="E412" s="34">
        <v>62.98</v>
      </c>
      <c r="F412" s="35">
        <f t="shared" si="6"/>
        <v>487.02</v>
      </c>
    </row>
    <row r="413" spans="1:6" ht="46.5">
      <c r="A413" s="30" t="s">
        <v>695</v>
      </c>
      <c r="B413" s="31" t="s">
        <v>417</v>
      </c>
      <c r="C413" s="32" t="s">
        <v>962</v>
      </c>
      <c r="D413" s="33">
        <v>36350</v>
      </c>
      <c r="E413" s="34">
        <v>4198</v>
      </c>
      <c r="F413" s="35">
        <f t="shared" si="6"/>
        <v>32152</v>
      </c>
    </row>
    <row r="414" spans="1:6" ht="108.75">
      <c r="A414" s="30" t="s">
        <v>963</v>
      </c>
      <c r="B414" s="31" t="s">
        <v>417</v>
      </c>
      <c r="C414" s="32" t="s">
        <v>964</v>
      </c>
      <c r="D414" s="33">
        <v>9012100</v>
      </c>
      <c r="E414" s="34">
        <v>2077199.56</v>
      </c>
      <c r="F414" s="35">
        <f t="shared" si="6"/>
        <v>6934900.4399999995</v>
      </c>
    </row>
    <row r="415" spans="1:6" ht="15">
      <c r="A415" s="30" t="s">
        <v>436</v>
      </c>
      <c r="B415" s="31" t="s">
        <v>417</v>
      </c>
      <c r="C415" s="32" t="s">
        <v>965</v>
      </c>
      <c r="D415" s="33">
        <v>115650</v>
      </c>
      <c r="E415" s="34">
        <v>26628.1</v>
      </c>
      <c r="F415" s="35">
        <f t="shared" si="6"/>
        <v>89021.9</v>
      </c>
    </row>
    <row r="416" spans="1:6" ht="46.5">
      <c r="A416" s="30" t="s">
        <v>695</v>
      </c>
      <c r="B416" s="31" t="s">
        <v>417</v>
      </c>
      <c r="C416" s="32" t="s">
        <v>966</v>
      </c>
      <c r="D416" s="33">
        <v>8896450</v>
      </c>
      <c r="E416" s="34">
        <v>2050571.46</v>
      </c>
      <c r="F416" s="35">
        <f t="shared" si="6"/>
        <v>6845878.54</v>
      </c>
    </row>
    <row r="417" spans="1:6" ht="46.5">
      <c r="A417" s="30" t="s">
        <v>967</v>
      </c>
      <c r="B417" s="31" t="s">
        <v>417</v>
      </c>
      <c r="C417" s="32" t="s">
        <v>968</v>
      </c>
      <c r="D417" s="33">
        <v>18056500</v>
      </c>
      <c r="E417" s="34">
        <v>1136073.14</v>
      </c>
      <c r="F417" s="35">
        <f t="shared" si="6"/>
        <v>16920426.86</v>
      </c>
    </row>
    <row r="418" spans="1:6" ht="15">
      <c r="A418" s="30" t="s">
        <v>436</v>
      </c>
      <c r="B418" s="31" t="s">
        <v>417</v>
      </c>
      <c r="C418" s="32" t="s">
        <v>969</v>
      </c>
      <c r="D418" s="33">
        <v>266840</v>
      </c>
      <c r="E418" s="34">
        <v>16789.26</v>
      </c>
      <c r="F418" s="35">
        <f t="shared" si="6"/>
        <v>250050.74</v>
      </c>
    </row>
    <row r="419" spans="1:6" ht="46.5">
      <c r="A419" s="30" t="s">
        <v>687</v>
      </c>
      <c r="B419" s="31" t="s">
        <v>417</v>
      </c>
      <c r="C419" s="32" t="s">
        <v>970</v>
      </c>
      <c r="D419" s="33">
        <v>17789660</v>
      </c>
      <c r="E419" s="34">
        <v>1119283.88</v>
      </c>
      <c r="F419" s="35">
        <f t="shared" si="6"/>
        <v>16670376.120000001</v>
      </c>
    </row>
    <row r="420" spans="1:6" ht="78">
      <c r="A420" s="30" t="s">
        <v>971</v>
      </c>
      <c r="B420" s="31" t="s">
        <v>417</v>
      </c>
      <c r="C420" s="32" t="s">
        <v>972</v>
      </c>
      <c r="D420" s="33">
        <v>4612300</v>
      </c>
      <c r="E420" s="34">
        <v>1081396.3</v>
      </c>
      <c r="F420" s="35">
        <f t="shared" si="6"/>
        <v>3530903.7</v>
      </c>
    </row>
    <row r="421" spans="1:6" ht="15">
      <c r="A421" s="30" t="s">
        <v>436</v>
      </c>
      <c r="B421" s="31" t="s">
        <v>417</v>
      </c>
      <c r="C421" s="32" t="s">
        <v>973</v>
      </c>
      <c r="D421" s="33">
        <v>68160</v>
      </c>
      <c r="E421" s="34">
        <v>15905.13</v>
      </c>
      <c r="F421" s="35">
        <f t="shared" si="6"/>
        <v>52254.87</v>
      </c>
    </row>
    <row r="422" spans="1:6" ht="46.5">
      <c r="A422" s="30" t="s">
        <v>687</v>
      </c>
      <c r="B422" s="31" t="s">
        <v>417</v>
      </c>
      <c r="C422" s="32" t="s">
        <v>974</v>
      </c>
      <c r="D422" s="33">
        <v>4544140</v>
      </c>
      <c r="E422" s="34">
        <v>1065491.17</v>
      </c>
      <c r="F422" s="35">
        <f t="shared" si="6"/>
        <v>3478648.83</v>
      </c>
    </row>
    <row r="423" spans="1:6" ht="93">
      <c r="A423" s="30" t="s">
        <v>975</v>
      </c>
      <c r="B423" s="31" t="s">
        <v>417</v>
      </c>
      <c r="C423" s="32" t="s">
        <v>976</v>
      </c>
      <c r="D423" s="33">
        <v>921700</v>
      </c>
      <c r="E423" s="34">
        <v>100000</v>
      </c>
      <c r="F423" s="35">
        <f t="shared" si="6"/>
        <v>821700</v>
      </c>
    </row>
    <row r="424" spans="1:6" ht="15">
      <c r="A424" s="30" t="s">
        <v>436</v>
      </c>
      <c r="B424" s="31" t="s">
        <v>417</v>
      </c>
      <c r="C424" s="32" t="s">
        <v>977</v>
      </c>
      <c r="D424" s="33">
        <v>60840</v>
      </c>
      <c r="E424" s="34">
        <v>2262.82</v>
      </c>
      <c r="F424" s="35">
        <f t="shared" si="6"/>
        <v>58577.18</v>
      </c>
    </row>
    <row r="425" spans="1:6" ht="46.5">
      <c r="A425" s="30" t="s">
        <v>695</v>
      </c>
      <c r="B425" s="31" t="s">
        <v>417</v>
      </c>
      <c r="C425" s="32" t="s">
        <v>978</v>
      </c>
      <c r="D425" s="33">
        <v>860860</v>
      </c>
      <c r="E425" s="34">
        <v>97737.18</v>
      </c>
      <c r="F425" s="35">
        <f t="shared" si="6"/>
        <v>763122.8200000001</v>
      </c>
    </row>
    <row r="426" spans="1:6" ht="46.5">
      <c r="A426" s="30" t="s">
        <v>979</v>
      </c>
      <c r="B426" s="31" t="s">
        <v>417</v>
      </c>
      <c r="C426" s="32" t="s">
        <v>980</v>
      </c>
      <c r="D426" s="33">
        <v>200</v>
      </c>
      <c r="E426" s="34" t="s">
        <v>42</v>
      </c>
      <c r="F426" s="35">
        <f t="shared" si="6"/>
        <v>200</v>
      </c>
    </row>
    <row r="427" spans="1:6" ht="15">
      <c r="A427" s="30" t="s">
        <v>436</v>
      </c>
      <c r="B427" s="31" t="s">
        <v>417</v>
      </c>
      <c r="C427" s="32" t="s">
        <v>981</v>
      </c>
      <c r="D427" s="33">
        <v>3</v>
      </c>
      <c r="E427" s="34" t="s">
        <v>42</v>
      </c>
      <c r="F427" s="35">
        <f t="shared" si="6"/>
        <v>3</v>
      </c>
    </row>
    <row r="428" spans="1:6" ht="46.5">
      <c r="A428" s="30" t="s">
        <v>687</v>
      </c>
      <c r="B428" s="31" t="s">
        <v>417</v>
      </c>
      <c r="C428" s="32" t="s">
        <v>982</v>
      </c>
      <c r="D428" s="33">
        <v>197</v>
      </c>
      <c r="E428" s="34" t="s">
        <v>42</v>
      </c>
      <c r="F428" s="35">
        <f t="shared" si="6"/>
        <v>197</v>
      </c>
    </row>
    <row r="429" spans="1:6" ht="78">
      <c r="A429" s="30" t="s">
        <v>983</v>
      </c>
      <c r="B429" s="31" t="s">
        <v>417</v>
      </c>
      <c r="C429" s="32" t="s">
        <v>984</v>
      </c>
      <c r="D429" s="33">
        <v>10327800</v>
      </c>
      <c r="E429" s="34">
        <v>1587708.7</v>
      </c>
      <c r="F429" s="35">
        <f t="shared" si="6"/>
        <v>8740091.3</v>
      </c>
    </row>
    <row r="430" spans="1:6" ht="15">
      <c r="A430" s="30" t="s">
        <v>436</v>
      </c>
      <c r="B430" s="31" t="s">
        <v>417</v>
      </c>
      <c r="C430" s="32" t="s">
        <v>985</v>
      </c>
      <c r="D430" s="33">
        <v>132540</v>
      </c>
      <c r="E430" s="34">
        <v>19968.7</v>
      </c>
      <c r="F430" s="35">
        <f t="shared" si="6"/>
        <v>112571.3</v>
      </c>
    </row>
    <row r="431" spans="1:6" ht="46.5">
      <c r="A431" s="30" t="s">
        <v>695</v>
      </c>
      <c r="B431" s="31" t="s">
        <v>417</v>
      </c>
      <c r="C431" s="32" t="s">
        <v>986</v>
      </c>
      <c r="D431" s="33">
        <v>10195260</v>
      </c>
      <c r="E431" s="34">
        <v>1567740</v>
      </c>
      <c r="F431" s="35">
        <f t="shared" si="6"/>
        <v>8627520</v>
      </c>
    </row>
    <row r="432" spans="1:6" ht="78">
      <c r="A432" s="30" t="s">
        <v>987</v>
      </c>
      <c r="B432" s="31" t="s">
        <v>417</v>
      </c>
      <c r="C432" s="32" t="s">
        <v>988</v>
      </c>
      <c r="D432" s="33">
        <v>12971400</v>
      </c>
      <c r="E432" s="34">
        <v>12971400</v>
      </c>
      <c r="F432" s="35" t="str">
        <f t="shared" si="6"/>
        <v>-</v>
      </c>
    </row>
    <row r="433" spans="1:6" ht="15">
      <c r="A433" s="30" t="s">
        <v>436</v>
      </c>
      <c r="B433" s="31" t="s">
        <v>417</v>
      </c>
      <c r="C433" s="32" t="s">
        <v>989</v>
      </c>
      <c r="D433" s="33">
        <v>165171.3</v>
      </c>
      <c r="E433" s="34">
        <v>165171.3</v>
      </c>
      <c r="F433" s="35" t="str">
        <f t="shared" si="6"/>
        <v>-</v>
      </c>
    </row>
    <row r="434" spans="1:6" ht="46.5">
      <c r="A434" s="30" t="s">
        <v>687</v>
      </c>
      <c r="B434" s="31" t="s">
        <v>417</v>
      </c>
      <c r="C434" s="32" t="s">
        <v>990</v>
      </c>
      <c r="D434" s="33">
        <v>12806228.7</v>
      </c>
      <c r="E434" s="34">
        <v>12806228.7</v>
      </c>
      <c r="F434" s="35" t="str">
        <f t="shared" si="6"/>
        <v>-</v>
      </c>
    </row>
    <row r="435" spans="1:6" ht="62.25">
      <c r="A435" s="30" t="s">
        <v>991</v>
      </c>
      <c r="B435" s="31" t="s">
        <v>417</v>
      </c>
      <c r="C435" s="32" t="s">
        <v>992</v>
      </c>
      <c r="D435" s="33">
        <v>77454100</v>
      </c>
      <c r="E435" s="34">
        <v>15396001.78</v>
      </c>
      <c r="F435" s="35">
        <f t="shared" si="6"/>
        <v>62058098.22</v>
      </c>
    </row>
    <row r="436" spans="1:6" ht="15">
      <c r="A436" s="30" t="s">
        <v>436</v>
      </c>
      <c r="B436" s="31" t="s">
        <v>417</v>
      </c>
      <c r="C436" s="32" t="s">
        <v>993</v>
      </c>
      <c r="D436" s="33">
        <v>308580</v>
      </c>
      <c r="E436" s="34">
        <v>66778.86</v>
      </c>
      <c r="F436" s="35">
        <f t="shared" si="6"/>
        <v>241801.14</v>
      </c>
    </row>
    <row r="437" spans="1:6" ht="46.5">
      <c r="A437" s="30" t="s">
        <v>687</v>
      </c>
      <c r="B437" s="31" t="s">
        <v>417</v>
      </c>
      <c r="C437" s="32" t="s">
        <v>994</v>
      </c>
      <c r="D437" s="33">
        <v>77145520</v>
      </c>
      <c r="E437" s="34">
        <v>15329222.92</v>
      </c>
      <c r="F437" s="35">
        <f t="shared" si="6"/>
        <v>61816297.08</v>
      </c>
    </row>
    <row r="438" spans="1:6" ht="15">
      <c r="A438" s="18" t="s">
        <v>689</v>
      </c>
      <c r="B438" s="19" t="s">
        <v>417</v>
      </c>
      <c r="C438" s="20" t="s">
        <v>995</v>
      </c>
      <c r="D438" s="21">
        <v>95591100</v>
      </c>
      <c r="E438" s="22">
        <v>15325191.32</v>
      </c>
      <c r="F438" s="23">
        <f t="shared" si="6"/>
        <v>80265908.68</v>
      </c>
    </row>
    <row r="439" spans="1:6" ht="62.25">
      <c r="A439" s="30" t="s">
        <v>905</v>
      </c>
      <c r="B439" s="31" t="s">
        <v>417</v>
      </c>
      <c r="C439" s="32" t="s">
        <v>996</v>
      </c>
      <c r="D439" s="33">
        <v>92317200</v>
      </c>
      <c r="E439" s="34">
        <v>15045761.31</v>
      </c>
      <c r="F439" s="35">
        <f t="shared" si="6"/>
        <v>77271438.69</v>
      </c>
    </row>
    <row r="440" spans="1:6" ht="78">
      <c r="A440" s="30" t="s">
        <v>997</v>
      </c>
      <c r="B440" s="31" t="s">
        <v>417</v>
      </c>
      <c r="C440" s="32" t="s">
        <v>998</v>
      </c>
      <c r="D440" s="33">
        <v>41186800</v>
      </c>
      <c r="E440" s="34">
        <v>6600000</v>
      </c>
      <c r="F440" s="35">
        <f aca="true" t="shared" si="7" ref="F440:F500">IF(OR(D440="-",IF(E440="-",0,E440)&gt;=IF(D440="-",0,D440)),"-",IF(D440="-",0,D440)-IF(E440="-",0,E440))</f>
        <v>34586800</v>
      </c>
    </row>
    <row r="441" spans="1:6" ht="78">
      <c r="A441" s="30" t="s">
        <v>457</v>
      </c>
      <c r="B441" s="31" t="s">
        <v>417</v>
      </c>
      <c r="C441" s="32" t="s">
        <v>999</v>
      </c>
      <c r="D441" s="33">
        <v>41186800</v>
      </c>
      <c r="E441" s="34">
        <v>6600000</v>
      </c>
      <c r="F441" s="35">
        <f t="shared" si="7"/>
        <v>34586800</v>
      </c>
    </row>
    <row r="442" spans="1:6" ht="140.25">
      <c r="A442" s="36" t="s">
        <v>1000</v>
      </c>
      <c r="B442" s="31" t="s">
        <v>417</v>
      </c>
      <c r="C442" s="32" t="s">
        <v>1001</v>
      </c>
      <c r="D442" s="33">
        <v>30564800</v>
      </c>
      <c r="E442" s="34">
        <v>5376976.11</v>
      </c>
      <c r="F442" s="35">
        <f t="shared" si="7"/>
        <v>25187823.89</v>
      </c>
    </row>
    <row r="443" spans="1:6" ht="15">
      <c r="A443" s="30" t="s">
        <v>436</v>
      </c>
      <c r="B443" s="31" t="s">
        <v>417</v>
      </c>
      <c r="C443" s="32" t="s">
        <v>1002</v>
      </c>
      <c r="D443" s="33">
        <v>4920930</v>
      </c>
      <c r="E443" s="34">
        <v>867705.09</v>
      </c>
      <c r="F443" s="35">
        <f t="shared" si="7"/>
        <v>4053224.91</v>
      </c>
    </row>
    <row r="444" spans="1:6" ht="46.5">
      <c r="A444" s="30" t="s">
        <v>695</v>
      </c>
      <c r="B444" s="31" t="s">
        <v>417</v>
      </c>
      <c r="C444" s="32" t="s">
        <v>1003</v>
      </c>
      <c r="D444" s="33">
        <v>25643870</v>
      </c>
      <c r="E444" s="34">
        <v>4509271.02</v>
      </c>
      <c r="F444" s="35">
        <f t="shared" si="7"/>
        <v>21134598.98</v>
      </c>
    </row>
    <row r="445" spans="1:6" ht="46.5">
      <c r="A445" s="30" t="s">
        <v>1004</v>
      </c>
      <c r="B445" s="31" t="s">
        <v>417</v>
      </c>
      <c r="C445" s="32" t="s">
        <v>1005</v>
      </c>
      <c r="D445" s="33">
        <v>15405600</v>
      </c>
      <c r="E445" s="34">
        <v>2209582.32</v>
      </c>
      <c r="F445" s="35">
        <f t="shared" si="7"/>
        <v>13196017.68</v>
      </c>
    </row>
    <row r="446" spans="1:6" ht="15">
      <c r="A446" s="30" t="s">
        <v>436</v>
      </c>
      <c r="B446" s="31" t="s">
        <v>417</v>
      </c>
      <c r="C446" s="32" t="s">
        <v>1006</v>
      </c>
      <c r="D446" s="33">
        <v>224680</v>
      </c>
      <c r="E446" s="34">
        <v>31736.52</v>
      </c>
      <c r="F446" s="35">
        <f t="shared" si="7"/>
        <v>192943.48</v>
      </c>
    </row>
    <row r="447" spans="1:6" ht="46.5">
      <c r="A447" s="30" t="s">
        <v>695</v>
      </c>
      <c r="B447" s="31" t="s">
        <v>417</v>
      </c>
      <c r="C447" s="32" t="s">
        <v>1007</v>
      </c>
      <c r="D447" s="33">
        <v>15180920</v>
      </c>
      <c r="E447" s="34">
        <v>2177845.8</v>
      </c>
      <c r="F447" s="35">
        <f t="shared" si="7"/>
        <v>13003074.2</v>
      </c>
    </row>
    <row r="448" spans="1:6" ht="108.75">
      <c r="A448" s="30" t="s">
        <v>1008</v>
      </c>
      <c r="B448" s="31" t="s">
        <v>417</v>
      </c>
      <c r="C448" s="32" t="s">
        <v>1009</v>
      </c>
      <c r="D448" s="33">
        <v>5160000</v>
      </c>
      <c r="E448" s="34">
        <v>859202.88</v>
      </c>
      <c r="F448" s="35">
        <f t="shared" si="7"/>
        <v>4300797.12</v>
      </c>
    </row>
    <row r="449" spans="1:6" ht="15">
      <c r="A449" s="30" t="s">
        <v>436</v>
      </c>
      <c r="B449" s="31" t="s">
        <v>417</v>
      </c>
      <c r="C449" s="32" t="s">
        <v>1010</v>
      </c>
      <c r="D449" s="33">
        <v>75250</v>
      </c>
      <c r="E449" s="34">
        <v>12418.88</v>
      </c>
      <c r="F449" s="35">
        <f t="shared" si="7"/>
        <v>62831.12</v>
      </c>
    </row>
    <row r="450" spans="1:6" ht="46.5">
      <c r="A450" s="30" t="s">
        <v>695</v>
      </c>
      <c r="B450" s="31" t="s">
        <v>417</v>
      </c>
      <c r="C450" s="32" t="s">
        <v>1011</v>
      </c>
      <c r="D450" s="33">
        <v>5084750</v>
      </c>
      <c r="E450" s="34">
        <v>846784</v>
      </c>
      <c r="F450" s="35">
        <f t="shared" si="7"/>
        <v>4237966</v>
      </c>
    </row>
    <row r="451" spans="1:6" ht="93">
      <c r="A451" s="30" t="s">
        <v>1012</v>
      </c>
      <c r="B451" s="31" t="s">
        <v>417</v>
      </c>
      <c r="C451" s="32" t="s">
        <v>1013</v>
      </c>
      <c r="D451" s="33">
        <v>3273900</v>
      </c>
      <c r="E451" s="34">
        <v>279430.01</v>
      </c>
      <c r="F451" s="35">
        <f t="shared" si="7"/>
        <v>2994469.99</v>
      </c>
    </row>
    <row r="452" spans="1:6" ht="15">
      <c r="A452" s="30" t="s">
        <v>436</v>
      </c>
      <c r="B452" s="31" t="s">
        <v>417</v>
      </c>
      <c r="C452" s="32" t="s">
        <v>1014</v>
      </c>
      <c r="D452" s="33">
        <v>41060</v>
      </c>
      <c r="E452" s="34">
        <v>6190.01</v>
      </c>
      <c r="F452" s="35">
        <f t="shared" si="7"/>
        <v>34869.99</v>
      </c>
    </row>
    <row r="453" spans="1:6" ht="46.5">
      <c r="A453" s="30" t="s">
        <v>695</v>
      </c>
      <c r="B453" s="31" t="s">
        <v>417</v>
      </c>
      <c r="C453" s="32" t="s">
        <v>1015</v>
      </c>
      <c r="D453" s="33">
        <v>3232840</v>
      </c>
      <c r="E453" s="34">
        <v>273240</v>
      </c>
      <c r="F453" s="35">
        <f t="shared" si="7"/>
        <v>2959600</v>
      </c>
    </row>
    <row r="454" spans="1:6" ht="30.75">
      <c r="A454" s="18" t="s">
        <v>1016</v>
      </c>
      <c r="B454" s="19" t="s">
        <v>417</v>
      </c>
      <c r="C454" s="20" t="s">
        <v>1017</v>
      </c>
      <c r="D454" s="21">
        <v>47588875</v>
      </c>
      <c r="E454" s="22">
        <v>5520289.75</v>
      </c>
      <c r="F454" s="23">
        <f t="shared" si="7"/>
        <v>42068585.25</v>
      </c>
    </row>
    <row r="455" spans="1:6" ht="62.25">
      <c r="A455" s="30" t="s">
        <v>905</v>
      </c>
      <c r="B455" s="31" t="s">
        <v>417</v>
      </c>
      <c r="C455" s="32" t="s">
        <v>1018</v>
      </c>
      <c r="D455" s="33">
        <v>42309445</v>
      </c>
      <c r="E455" s="34">
        <v>5520289.75</v>
      </c>
      <c r="F455" s="35">
        <f t="shared" si="7"/>
        <v>36789155.25</v>
      </c>
    </row>
    <row r="456" spans="1:6" ht="46.5">
      <c r="A456" s="30" t="s">
        <v>1019</v>
      </c>
      <c r="B456" s="31" t="s">
        <v>417</v>
      </c>
      <c r="C456" s="32" t="s">
        <v>1020</v>
      </c>
      <c r="D456" s="33">
        <v>3758445</v>
      </c>
      <c r="E456" s="34">
        <v>521912.65</v>
      </c>
      <c r="F456" s="35">
        <f t="shared" si="7"/>
        <v>3236532.35</v>
      </c>
    </row>
    <row r="457" spans="1:6" ht="30.75">
      <c r="A457" s="30" t="s">
        <v>428</v>
      </c>
      <c r="B457" s="31" t="s">
        <v>417</v>
      </c>
      <c r="C457" s="32" t="s">
        <v>1021</v>
      </c>
      <c r="D457" s="33">
        <v>2886670.51</v>
      </c>
      <c r="E457" s="34">
        <v>400544.94</v>
      </c>
      <c r="F457" s="35">
        <f t="shared" si="7"/>
        <v>2486125.57</v>
      </c>
    </row>
    <row r="458" spans="1:6" ht="62.25">
      <c r="A458" s="30" t="s">
        <v>432</v>
      </c>
      <c r="B458" s="31" t="s">
        <v>417</v>
      </c>
      <c r="C458" s="32" t="s">
        <v>1022</v>
      </c>
      <c r="D458" s="33">
        <v>871774.49</v>
      </c>
      <c r="E458" s="34">
        <v>121367.71</v>
      </c>
      <c r="F458" s="35">
        <f t="shared" si="7"/>
        <v>750406.78</v>
      </c>
    </row>
    <row r="459" spans="1:6" ht="62.25">
      <c r="A459" s="30" t="s">
        <v>1023</v>
      </c>
      <c r="B459" s="31" t="s">
        <v>417</v>
      </c>
      <c r="C459" s="32" t="s">
        <v>1024</v>
      </c>
      <c r="D459" s="33">
        <v>690800</v>
      </c>
      <c r="E459" s="34" t="s">
        <v>42</v>
      </c>
      <c r="F459" s="35">
        <f t="shared" si="7"/>
        <v>690800</v>
      </c>
    </row>
    <row r="460" spans="1:6" ht="30.75">
      <c r="A460" s="30" t="s">
        <v>472</v>
      </c>
      <c r="B460" s="31" t="s">
        <v>417</v>
      </c>
      <c r="C460" s="32" t="s">
        <v>1025</v>
      </c>
      <c r="D460" s="33">
        <v>690800</v>
      </c>
      <c r="E460" s="34" t="s">
        <v>42</v>
      </c>
      <c r="F460" s="35">
        <f t="shared" si="7"/>
        <v>690800</v>
      </c>
    </row>
    <row r="461" spans="1:6" ht="186.75">
      <c r="A461" s="36" t="s">
        <v>1026</v>
      </c>
      <c r="B461" s="31" t="s">
        <v>417</v>
      </c>
      <c r="C461" s="32" t="s">
        <v>1027</v>
      </c>
      <c r="D461" s="33">
        <v>348000</v>
      </c>
      <c r="E461" s="34" t="s">
        <v>42</v>
      </c>
      <c r="F461" s="35">
        <f t="shared" si="7"/>
        <v>348000</v>
      </c>
    </row>
    <row r="462" spans="1:6" ht="46.5">
      <c r="A462" s="30" t="s">
        <v>434</v>
      </c>
      <c r="B462" s="31" t="s">
        <v>417</v>
      </c>
      <c r="C462" s="32" t="s">
        <v>1028</v>
      </c>
      <c r="D462" s="33">
        <v>100000</v>
      </c>
      <c r="E462" s="34" t="s">
        <v>42</v>
      </c>
      <c r="F462" s="35">
        <f t="shared" si="7"/>
        <v>100000</v>
      </c>
    </row>
    <row r="463" spans="1:6" ht="15">
      <c r="A463" s="30" t="s">
        <v>436</v>
      </c>
      <c r="B463" s="31" t="s">
        <v>417</v>
      </c>
      <c r="C463" s="32" t="s">
        <v>1029</v>
      </c>
      <c r="D463" s="33">
        <v>248000</v>
      </c>
      <c r="E463" s="34" t="s">
        <v>42</v>
      </c>
      <c r="F463" s="35">
        <f t="shared" si="7"/>
        <v>248000</v>
      </c>
    </row>
    <row r="464" spans="1:6" ht="46.5">
      <c r="A464" s="30" t="s">
        <v>1030</v>
      </c>
      <c r="B464" s="31" t="s">
        <v>417</v>
      </c>
      <c r="C464" s="32" t="s">
        <v>1031</v>
      </c>
      <c r="D464" s="33">
        <v>27081300</v>
      </c>
      <c r="E464" s="34">
        <v>3647585.54</v>
      </c>
      <c r="F464" s="35">
        <f t="shared" si="7"/>
        <v>23433714.46</v>
      </c>
    </row>
    <row r="465" spans="1:6" ht="30.75">
      <c r="A465" s="30" t="s">
        <v>428</v>
      </c>
      <c r="B465" s="31" t="s">
        <v>417</v>
      </c>
      <c r="C465" s="32" t="s">
        <v>1032</v>
      </c>
      <c r="D465" s="33">
        <v>18997240</v>
      </c>
      <c r="E465" s="34">
        <v>2637004.13</v>
      </c>
      <c r="F465" s="35">
        <f t="shared" si="7"/>
        <v>16360235.870000001</v>
      </c>
    </row>
    <row r="466" spans="1:6" ht="46.5">
      <c r="A466" s="30" t="s">
        <v>430</v>
      </c>
      <c r="B466" s="31" t="s">
        <v>417</v>
      </c>
      <c r="C466" s="32" t="s">
        <v>1033</v>
      </c>
      <c r="D466" s="33">
        <v>15065.6</v>
      </c>
      <c r="E466" s="34" t="s">
        <v>42</v>
      </c>
      <c r="F466" s="35">
        <f t="shared" si="7"/>
        <v>15065.6</v>
      </c>
    </row>
    <row r="467" spans="1:6" ht="62.25">
      <c r="A467" s="30" t="s">
        <v>432</v>
      </c>
      <c r="B467" s="31" t="s">
        <v>417</v>
      </c>
      <c r="C467" s="32" t="s">
        <v>1034</v>
      </c>
      <c r="D467" s="33">
        <v>5737160</v>
      </c>
      <c r="E467" s="34">
        <v>859750.66</v>
      </c>
      <c r="F467" s="35">
        <f t="shared" si="7"/>
        <v>4877409.34</v>
      </c>
    </row>
    <row r="468" spans="1:6" ht="46.5">
      <c r="A468" s="30" t="s">
        <v>434</v>
      </c>
      <c r="B468" s="31" t="s">
        <v>417</v>
      </c>
      <c r="C468" s="32" t="s">
        <v>1035</v>
      </c>
      <c r="D468" s="33">
        <v>630700</v>
      </c>
      <c r="E468" s="34">
        <v>53469.96</v>
      </c>
      <c r="F468" s="35">
        <f t="shared" si="7"/>
        <v>577230.04</v>
      </c>
    </row>
    <row r="469" spans="1:6" ht="15">
      <c r="A469" s="30" t="s">
        <v>436</v>
      </c>
      <c r="B469" s="31" t="s">
        <v>417</v>
      </c>
      <c r="C469" s="32" t="s">
        <v>1036</v>
      </c>
      <c r="D469" s="33">
        <v>1067434.4</v>
      </c>
      <c r="E469" s="34">
        <v>50276.82</v>
      </c>
      <c r="F469" s="35">
        <f t="shared" si="7"/>
        <v>1017157.58</v>
      </c>
    </row>
    <row r="470" spans="1:6" ht="15">
      <c r="A470" s="30" t="s">
        <v>651</v>
      </c>
      <c r="B470" s="31" t="s">
        <v>417</v>
      </c>
      <c r="C470" s="32" t="s">
        <v>1037</v>
      </c>
      <c r="D470" s="33">
        <v>591500</v>
      </c>
      <c r="E470" s="34">
        <v>47083.97</v>
      </c>
      <c r="F470" s="35">
        <f t="shared" si="7"/>
        <v>544416.03</v>
      </c>
    </row>
    <row r="471" spans="1:6" ht="30.75">
      <c r="A471" s="30" t="s">
        <v>653</v>
      </c>
      <c r="B471" s="31" t="s">
        <v>417</v>
      </c>
      <c r="C471" s="32" t="s">
        <v>1038</v>
      </c>
      <c r="D471" s="33">
        <v>42200</v>
      </c>
      <c r="E471" s="34" t="s">
        <v>42</v>
      </c>
      <c r="F471" s="35">
        <f t="shared" si="7"/>
        <v>42200</v>
      </c>
    </row>
    <row r="472" spans="1:6" ht="30.75">
      <c r="A472" s="30" t="s">
        <v>1039</v>
      </c>
      <c r="B472" s="31" t="s">
        <v>417</v>
      </c>
      <c r="C472" s="32" t="s">
        <v>1040</v>
      </c>
      <c r="D472" s="33">
        <v>4496600</v>
      </c>
      <c r="E472" s="34">
        <v>567946.47</v>
      </c>
      <c r="F472" s="35">
        <f t="shared" si="7"/>
        <v>3928653.5300000003</v>
      </c>
    </row>
    <row r="473" spans="1:6" ht="30.75">
      <c r="A473" s="30" t="s">
        <v>428</v>
      </c>
      <c r="B473" s="31" t="s">
        <v>417</v>
      </c>
      <c r="C473" s="32" t="s">
        <v>1041</v>
      </c>
      <c r="D473" s="33">
        <v>2973810</v>
      </c>
      <c r="E473" s="34">
        <v>403577.55</v>
      </c>
      <c r="F473" s="35">
        <f t="shared" si="7"/>
        <v>2570232.45</v>
      </c>
    </row>
    <row r="474" spans="1:6" ht="62.25">
      <c r="A474" s="30" t="s">
        <v>432</v>
      </c>
      <c r="B474" s="31" t="s">
        <v>417</v>
      </c>
      <c r="C474" s="32" t="s">
        <v>1042</v>
      </c>
      <c r="D474" s="33">
        <v>898090</v>
      </c>
      <c r="E474" s="34">
        <v>124926.33</v>
      </c>
      <c r="F474" s="35">
        <f t="shared" si="7"/>
        <v>773163.67</v>
      </c>
    </row>
    <row r="475" spans="1:6" ht="46.5">
      <c r="A475" s="30" t="s">
        <v>434</v>
      </c>
      <c r="B475" s="31" t="s">
        <v>417</v>
      </c>
      <c r="C475" s="32" t="s">
        <v>1043</v>
      </c>
      <c r="D475" s="33">
        <v>94000</v>
      </c>
      <c r="E475" s="34">
        <v>9348.59</v>
      </c>
      <c r="F475" s="35">
        <f t="shared" si="7"/>
        <v>84651.41</v>
      </c>
    </row>
    <row r="476" spans="1:6" ht="15">
      <c r="A476" s="30" t="s">
        <v>436</v>
      </c>
      <c r="B476" s="31" t="s">
        <v>417</v>
      </c>
      <c r="C476" s="32" t="s">
        <v>1044</v>
      </c>
      <c r="D476" s="33">
        <v>454300</v>
      </c>
      <c r="E476" s="34">
        <v>26600.19</v>
      </c>
      <c r="F476" s="35">
        <f t="shared" si="7"/>
        <v>427699.81</v>
      </c>
    </row>
    <row r="477" spans="1:6" ht="15">
      <c r="A477" s="30" t="s">
        <v>651</v>
      </c>
      <c r="B477" s="31" t="s">
        <v>417</v>
      </c>
      <c r="C477" s="32" t="s">
        <v>1045</v>
      </c>
      <c r="D477" s="33">
        <v>76400</v>
      </c>
      <c r="E477" s="34">
        <v>3493.81</v>
      </c>
      <c r="F477" s="35">
        <f t="shared" si="7"/>
        <v>72906.19</v>
      </c>
    </row>
    <row r="478" spans="1:6" ht="108.75">
      <c r="A478" s="30" t="s">
        <v>963</v>
      </c>
      <c r="B478" s="31" t="s">
        <v>417</v>
      </c>
      <c r="C478" s="32" t="s">
        <v>1046</v>
      </c>
      <c r="D478" s="33">
        <v>180000</v>
      </c>
      <c r="E478" s="34">
        <v>31917.94</v>
      </c>
      <c r="F478" s="35">
        <f t="shared" si="7"/>
        <v>148082.06</v>
      </c>
    </row>
    <row r="479" spans="1:6" ht="15">
      <c r="A479" s="30" t="s">
        <v>436</v>
      </c>
      <c r="B479" s="31" t="s">
        <v>417</v>
      </c>
      <c r="C479" s="32" t="s">
        <v>1047</v>
      </c>
      <c r="D479" s="33">
        <v>180000</v>
      </c>
      <c r="E479" s="34">
        <v>31917.94</v>
      </c>
      <c r="F479" s="35">
        <f t="shared" si="7"/>
        <v>148082.06</v>
      </c>
    </row>
    <row r="480" spans="1:6" ht="46.5">
      <c r="A480" s="30" t="s">
        <v>967</v>
      </c>
      <c r="B480" s="31" t="s">
        <v>417</v>
      </c>
      <c r="C480" s="32" t="s">
        <v>1048</v>
      </c>
      <c r="D480" s="33">
        <v>5073000</v>
      </c>
      <c r="E480" s="34">
        <v>657937.99</v>
      </c>
      <c r="F480" s="35">
        <f t="shared" si="7"/>
        <v>4415062.01</v>
      </c>
    </row>
    <row r="481" spans="1:6" ht="30.75">
      <c r="A481" s="30" t="s">
        <v>428</v>
      </c>
      <c r="B481" s="31" t="s">
        <v>417</v>
      </c>
      <c r="C481" s="32" t="s">
        <v>1049</v>
      </c>
      <c r="D481" s="33">
        <v>3437860</v>
      </c>
      <c r="E481" s="34">
        <v>471023.15</v>
      </c>
      <c r="F481" s="35">
        <f t="shared" si="7"/>
        <v>2966836.85</v>
      </c>
    </row>
    <row r="482" spans="1:6" ht="62.25">
      <c r="A482" s="30" t="s">
        <v>432</v>
      </c>
      <c r="B482" s="31" t="s">
        <v>417</v>
      </c>
      <c r="C482" s="32" t="s">
        <v>1050</v>
      </c>
      <c r="D482" s="33">
        <v>1038240</v>
      </c>
      <c r="E482" s="34">
        <v>172332.57</v>
      </c>
      <c r="F482" s="35">
        <f t="shared" si="7"/>
        <v>865907.4299999999</v>
      </c>
    </row>
    <row r="483" spans="1:6" ht="46.5">
      <c r="A483" s="30" t="s">
        <v>434</v>
      </c>
      <c r="B483" s="31" t="s">
        <v>417</v>
      </c>
      <c r="C483" s="32" t="s">
        <v>1051</v>
      </c>
      <c r="D483" s="33">
        <v>105000</v>
      </c>
      <c r="E483" s="34">
        <v>4181.04</v>
      </c>
      <c r="F483" s="35">
        <f t="shared" si="7"/>
        <v>100818.96</v>
      </c>
    </row>
    <row r="484" spans="1:6" ht="15">
      <c r="A484" s="30" t="s">
        <v>436</v>
      </c>
      <c r="B484" s="31" t="s">
        <v>417</v>
      </c>
      <c r="C484" s="32" t="s">
        <v>1052</v>
      </c>
      <c r="D484" s="33">
        <v>403400</v>
      </c>
      <c r="E484" s="34">
        <v>4007.77</v>
      </c>
      <c r="F484" s="35">
        <f t="shared" si="7"/>
        <v>399392.23</v>
      </c>
    </row>
    <row r="485" spans="1:6" ht="15">
      <c r="A485" s="30" t="s">
        <v>651</v>
      </c>
      <c r="B485" s="31" t="s">
        <v>417</v>
      </c>
      <c r="C485" s="32" t="s">
        <v>1053</v>
      </c>
      <c r="D485" s="33">
        <v>88500</v>
      </c>
      <c r="E485" s="34">
        <v>6393.46</v>
      </c>
      <c r="F485" s="35">
        <f t="shared" si="7"/>
        <v>82106.54</v>
      </c>
    </row>
    <row r="486" spans="1:6" ht="62.25">
      <c r="A486" s="30" t="s">
        <v>1054</v>
      </c>
      <c r="B486" s="31" t="s">
        <v>417</v>
      </c>
      <c r="C486" s="32" t="s">
        <v>1055</v>
      </c>
      <c r="D486" s="33">
        <v>8100</v>
      </c>
      <c r="E486" s="34" t="s">
        <v>42</v>
      </c>
      <c r="F486" s="35">
        <f t="shared" si="7"/>
        <v>8100</v>
      </c>
    </row>
    <row r="487" spans="1:6" ht="15">
      <c r="A487" s="30" t="s">
        <v>436</v>
      </c>
      <c r="B487" s="31" t="s">
        <v>417</v>
      </c>
      <c r="C487" s="32" t="s">
        <v>1056</v>
      </c>
      <c r="D487" s="33">
        <v>8100</v>
      </c>
      <c r="E487" s="34" t="s">
        <v>42</v>
      </c>
      <c r="F487" s="35">
        <f t="shared" si="7"/>
        <v>8100</v>
      </c>
    </row>
    <row r="488" spans="1:6" ht="218.25">
      <c r="A488" s="36" t="s">
        <v>1057</v>
      </c>
      <c r="B488" s="31" t="s">
        <v>417</v>
      </c>
      <c r="C488" s="32" t="s">
        <v>1058</v>
      </c>
      <c r="D488" s="33">
        <v>185000</v>
      </c>
      <c r="E488" s="34" t="s">
        <v>42</v>
      </c>
      <c r="F488" s="35">
        <f t="shared" si="7"/>
        <v>185000</v>
      </c>
    </row>
    <row r="489" spans="1:6" ht="15">
      <c r="A489" s="30" t="s">
        <v>436</v>
      </c>
      <c r="B489" s="31" t="s">
        <v>417</v>
      </c>
      <c r="C489" s="32" t="s">
        <v>1059</v>
      </c>
      <c r="D489" s="33">
        <v>185000</v>
      </c>
      <c r="E489" s="34" t="s">
        <v>42</v>
      </c>
      <c r="F489" s="35">
        <f t="shared" si="7"/>
        <v>185000</v>
      </c>
    </row>
    <row r="490" spans="1:6" ht="62.25">
      <c r="A490" s="30" t="s">
        <v>991</v>
      </c>
      <c r="B490" s="31" t="s">
        <v>417</v>
      </c>
      <c r="C490" s="32" t="s">
        <v>1060</v>
      </c>
      <c r="D490" s="33">
        <v>461000</v>
      </c>
      <c r="E490" s="34">
        <v>91650.86</v>
      </c>
      <c r="F490" s="35">
        <f t="shared" si="7"/>
        <v>369349.14</v>
      </c>
    </row>
    <row r="491" spans="1:6" ht="46.5">
      <c r="A491" s="30" t="s">
        <v>434</v>
      </c>
      <c r="B491" s="31" t="s">
        <v>417</v>
      </c>
      <c r="C491" s="32" t="s">
        <v>1061</v>
      </c>
      <c r="D491" s="33">
        <v>150000</v>
      </c>
      <c r="E491" s="34">
        <v>53218</v>
      </c>
      <c r="F491" s="35">
        <f t="shared" si="7"/>
        <v>96782</v>
      </c>
    </row>
    <row r="492" spans="1:6" ht="15">
      <c r="A492" s="30" t="s">
        <v>436</v>
      </c>
      <c r="B492" s="31" t="s">
        <v>417</v>
      </c>
      <c r="C492" s="32" t="s">
        <v>1062</v>
      </c>
      <c r="D492" s="33">
        <v>311000</v>
      </c>
      <c r="E492" s="34">
        <v>38432.86</v>
      </c>
      <c r="F492" s="35">
        <f t="shared" si="7"/>
        <v>272567.14</v>
      </c>
    </row>
    <row r="493" spans="1:6" ht="46.5">
      <c r="A493" s="30" t="s">
        <v>1030</v>
      </c>
      <c r="B493" s="31" t="s">
        <v>417</v>
      </c>
      <c r="C493" s="32" t="s">
        <v>1063</v>
      </c>
      <c r="D493" s="33">
        <v>27200</v>
      </c>
      <c r="E493" s="34">
        <v>1338.3</v>
      </c>
      <c r="F493" s="35">
        <f t="shared" si="7"/>
        <v>25861.7</v>
      </c>
    </row>
    <row r="494" spans="1:6" ht="30.75">
      <c r="A494" s="30" t="s">
        <v>428</v>
      </c>
      <c r="B494" s="31" t="s">
        <v>417</v>
      </c>
      <c r="C494" s="32" t="s">
        <v>1064</v>
      </c>
      <c r="D494" s="33">
        <v>20890.94</v>
      </c>
      <c r="E494" s="34">
        <v>1338.3</v>
      </c>
      <c r="F494" s="35">
        <f t="shared" si="7"/>
        <v>19552.64</v>
      </c>
    </row>
    <row r="495" spans="1:6" ht="62.25">
      <c r="A495" s="30" t="s">
        <v>432</v>
      </c>
      <c r="B495" s="31" t="s">
        <v>417</v>
      </c>
      <c r="C495" s="32" t="s">
        <v>1065</v>
      </c>
      <c r="D495" s="33">
        <v>6309.06</v>
      </c>
      <c r="E495" s="34" t="s">
        <v>42</v>
      </c>
      <c r="F495" s="35">
        <f t="shared" si="7"/>
        <v>6309.06</v>
      </c>
    </row>
    <row r="496" spans="1:6" ht="108.75">
      <c r="A496" s="30" t="s">
        <v>1066</v>
      </c>
      <c r="B496" s="31" t="s">
        <v>417</v>
      </c>
      <c r="C496" s="32" t="s">
        <v>1067</v>
      </c>
      <c r="D496" s="33">
        <v>615100</v>
      </c>
      <c r="E496" s="34" t="s">
        <v>42</v>
      </c>
      <c r="F496" s="35">
        <f t="shared" si="7"/>
        <v>615100</v>
      </c>
    </row>
    <row r="497" spans="1:6" ht="46.5">
      <c r="A497" s="30" t="s">
        <v>434</v>
      </c>
      <c r="B497" s="31" t="s">
        <v>417</v>
      </c>
      <c r="C497" s="32" t="s">
        <v>1068</v>
      </c>
      <c r="D497" s="33">
        <v>615100</v>
      </c>
      <c r="E497" s="34" t="s">
        <v>42</v>
      </c>
      <c r="F497" s="35">
        <f t="shared" si="7"/>
        <v>615100</v>
      </c>
    </row>
    <row r="498" spans="1:6" ht="62.25">
      <c r="A498" s="30" t="s">
        <v>1069</v>
      </c>
      <c r="B498" s="31" t="s">
        <v>417</v>
      </c>
      <c r="C498" s="32" t="s">
        <v>1070</v>
      </c>
      <c r="D498" s="33">
        <v>464330</v>
      </c>
      <c r="E498" s="34" t="s">
        <v>42</v>
      </c>
      <c r="F498" s="35">
        <f t="shared" si="7"/>
        <v>464330</v>
      </c>
    </row>
    <row r="499" spans="1:6" ht="46.5">
      <c r="A499" s="30" t="s">
        <v>434</v>
      </c>
      <c r="B499" s="31" t="s">
        <v>417</v>
      </c>
      <c r="C499" s="32" t="s">
        <v>1071</v>
      </c>
      <c r="D499" s="33">
        <v>464330</v>
      </c>
      <c r="E499" s="34" t="s">
        <v>42</v>
      </c>
      <c r="F499" s="35">
        <f t="shared" si="7"/>
        <v>464330</v>
      </c>
    </row>
    <row r="500" spans="1:6" ht="62.25">
      <c r="A500" s="30" t="s">
        <v>1072</v>
      </c>
      <c r="B500" s="31" t="s">
        <v>417</v>
      </c>
      <c r="C500" s="32" t="s">
        <v>1073</v>
      </c>
      <c r="D500" s="33">
        <v>4200000</v>
      </c>
      <c r="E500" s="34" t="s">
        <v>42</v>
      </c>
      <c r="F500" s="35">
        <f t="shared" si="7"/>
        <v>4200000</v>
      </c>
    </row>
    <row r="501" spans="1:6" ht="30.75">
      <c r="A501" s="30" t="s">
        <v>480</v>
      </c>
      <c r="B501" s="31" t="s">
        <v>417</v>
      </c>
      <c r="C501" s="32" t="s">
        <v>1074</v>
      </c>
      <c r="D501" s="33">
        <v>4200000</v>
      </c>
      <c r="E501" s="34" t="s">
        <v>42</v>
      </c>
      <c r="F501" s="35">
        <f aca="true" t="shared" si="8" ref="F501:F562">IF(OR(D501="-",IF(E501="-",0,E501)&gt;=IF(D501="-",0,D501)),"-",IF(D501="-",0,D501)-IF(E501="-",0,E501))</f>
        <v>4200000</v>
      </c>
    </row>
    <row r="502" spans="1:6" ht="46.5">
      <c r="A502" s="30" t="s">
        <v>1075</v>
      </c>
      <c r="B502" s="31" t="s">
        <v>417</v>
      </c>
      <c r="C502" s="32" t="s">
        <v>1076</v>
      </c>
      <c r="D502" s="33">
        <v>4200000</v>
      </c>
      <c r="E502" s="34" t="s">
        <v>42</v>
      </c>
      <c r="F502" s="35">
        <f t="shared" si="8"/>
        <v>4200000</v>
      </c>
    </row>
    <row r="503" spans="1:6" ht="62.25">
      <c r="A503" s="18" t="s">
        <v>1077</v>
      </c>
      <c r="B503" s="19" t="s">
        <v>417</v>
      </c>
      <c r="C503" s="20" t="s">
        <v>1078</v>
      </c>
      <c r="D503" s="21">
        <v>32133786</v>
      </c>
      <c r="E503" s="22">
        <v>2937371.88</v>
      </c>
      <c r="F503" s="23">
        <f t="shared" si="8"/>
        <v>29196414.12</v>
      </c>
    </row>
    <row r="504" spans="1:6" ht="30.75">
      <c r="A504" s="30" t="s">
        <v>1079</v>
      </c>
      <c r="B504" s="31" t="s">
        <v>417</v>
      </c>
      <c r="C504" s="32" t="s">
        <v>1080</v>
      </c>
      <c r="D504" s="33">
        <v>32133786</v>
      </c>
      <c r="E504" s="34">
        <v>2937371.88</v>
      </c>
      <c r="F504" s="35">
        <f t="shared" si="8"/>
        <v>29196414.12</v>
      </c>
    </row>
    <row r="505" spans="1:6" ht="15">
      <c r="A505" s="18" t="s">
        <v>1081</v>
      </c>
      <c r="B505" s="19" t="s">
        <v>417</v>
      </c>
      <c r="C505" s="20" t="s">
        <v>1082</v>
      </c>
      <c r="D505" s="21">
        <v>9048481</v>
      </c>
      <c r="E505" s="22">
        <v>860271.96</v>
      </c>
      <c r="F505" s="23">
        <f t="shared" si="8"/>
        <v>8188209.04</v>
      </c>
    </row>
    <row r="506" spans="1:6" ht="62.25">
      <c r="A506" s="30" t="s">
        <v>644</v>
      </c>
      <c r="B506" s="31" t="s">
        <v>417</v>
      </c>
      <c r="C506" s="32" t="s">
        <v>1083</v>
      </c>
      <c r="D506" s="33">
        <v>9048481</v>
      </c>
      <c r="E506" s="34">
        <v>860271.96</v>
      </c>
      <c r="F506" s="35">
        <f t="shared" si="8"/>
        <v>8188209.04</v>
      </c>
    </row>
    <row r="507" spans="1:6" ht="30.75">
      <c r="A507" s="30" t="s">
        <v>428</v>
      </c>
      <c r="B507" s="31" t="s">
        <v>417</v>
      </c>
      <c r="C507" s="32" t="s">
        <v>1084</v>
      </c>
      <c r="D507" s="33">
        <v>4912094</v>
      </c>
      <c r="E507" s="34">
        <v>491490.96</v>
      </c>
      <c r="F507" s="35">
        <f t="shared" si="8"/>
        <v>4420603.04</v>
      </c>
    </row>
    <row r="508" spans="1:6" ht="62.25">
      <c r="A508" s="30" t="s">
        <v>432</v>
      </c>
      <c r="B508" s="31" t="s">
        <v>417</v>
      </c>
      <c r="C508" s="32" t="s">
        <v>1085</v>
      </c>
      <c r="D508" s="33">
        <v>1483452</v>
      </c>
      <c r="E508" s="34">
        <v>99526.85</v>
      </c>
      <c r="F508" s="35">
        <f t="shared" si="8"/>
        <v>1383925.15</v>
      </c>
    </row>
    <row r="509" spans="1:6" ht="46.5">
      <c r="A509" s="30" t="s">
        <v>434</v>
      </c>
      <c r="B509" s="31" t="s">
        <v>417</v>
      </c>
      <c r="C509" s="32" t="s">
        <v>1086</v>
      </c>
      <c r="D509" s="33">
        <v>1764328</v>
      </c>
      <c r="E509" s="34">
        <v>143426.2</v>
      </c>
      <c r="F509" s="35">
        <f t="shared" si="8"/>
        <v>1620901.8</v>
      </c>
    </row>
    <row r="510" spans="1:6" ht="15">
      <c r="A510" s="30" t="s">
        <v>436</v>
      </c>
      <c r="B510" s="31" t="s">
        <v>417</v>
      </c>
      <c r="C510" s="32" t="s">
        <v>1087</v>
      </c>
      <c r="D510" s="33">
        <v>414349</v>
      </c>
      <c r="E510" s="34">
        <v>24839.61</v>
      </c>
      <c r="F510" s="35">
        <f t="shared" si="8"/>
        <v>389509.39</v>
      </c>
    </row>
    <row r="511" spans="1:6" ht="15">
      <c r="A511" s="30" t="s">
        <v>651</v>
      </c>
      <c r="B511" s="31" t="s">
        <v>417</v>
      </c>
      <c r="C511" s="32" t="s">
        <v>1088</v>
      </c>
      <c r="D511" s="33">
        <v>243300</v>
      </c>
      <c r="E511" s="34">
        <v>43734.34</v>
      </c>
      <c r="F511" s="35">
        <f t="shared" si="8"/>
        <v>199565.66</v>
      </c>
    </row>
    <row r="512" spans="1:6" ht="30.75">
      <c r="A512" s="30" t="s">
        <v>653</v>
      </c>
      <c r="B512" s="31" t="s">
        <v>417</v>
      </c>
      <c r="C512" s="32" t="s">
        <v>1089</v>
      </c>
      <c r="D512" s="33">
        <v>230468</v>
      </c>
      <c r="E512" s="34">
        <v>57133</v>
      </c>
      <c r="F512" s="35">
        <f t="shared" si="8"/>
        <v>173335</v>
      </c>
    </row>
    <row r="513" spans="1:6" ht="15">
      <c r="A513" s="30" t="s">
        <v>655</v>
      </c>
      <c r="B513" s="31" t="s">
        <v>417</v>
      </c>
      <c r="C513" s="32" t="s">
        <v>1090</v>
      </c>
      <c r="D513" s="33">
        <v>490</v>
      </c>
      <c r="E513" s="34">
        <v>121</v>
      </c>
      <c r="F513" s="35">
        <f t="shared" si="8"/>
        <v>369</v>
      </c>
    </row>
    <row r="514" spans="1:6" ht="62.25">
      <c r="A514" s="18" t="s">
        <v>1091</v>
      </c>
      <c r="B514" s="19" t="s">
        <v>417</v>
      </c>
      <c r="C514" s="20" t="s">
        <v>1092</v>
      </c>
      <c r="D514" s="21">
        <v>23085305</v>
      </c>
      <c r="E514" s="22">
        <v>2077099.92</v>
      </c>
      <c r="F514" s="23">
        <f t="shared" si="8"/>
        <v>21008205.08</v>
      </c>
    </row>
    <row r="515" spans="1:6" ht="78">
      <c r="A515" s="30" t="s">
        <v>1093</v>
      </c>
      <c r="B515" s="31" t="s">
        <v>417</v>
      </c>
      <c r="C515" s="32" t="s">
        <v>1094</v>
      </c>
      <c r="D515" s="33">
        <v>22423305</v>
      </c>
      <c r="E515" s="34">
        <v>2046307.02</v>
      </c>
      <c r="F515" s="35">
        <f t="shared" si="8"/>
        <v>20376997.98</v>
      </c>
    </row>
    <row r="516" spans="1:6" ht="30.75">
      <c r="A516" s="30" t="s">
        <v>1095</v>
      </c>
      <c r="B516" s="31" t="s">
        <v>417</v>
      </c>
      <c r="C516" s="32" t="s">
        <v>1096</v>
      </c>
      <c r="D516" s="33">
        <v>515000</v>
      </c>
      <c r="E516" s="34" t="s">
        <v>42</v>
      </c>
      <c r="F516" s="35">
        <f t="shared" si="8"/>
        <v>515000</v>
      </c>
    </row>
    <row r="517" spans="1:6" ht="15">
      <c r="A517" s="30" t="s">
        <v>734</v>
      </c>
      <c r="B517" s="31" t="s">
        <v>417</v>
      </c>
      <c r="C517" s="32" t="s">
        <v>1097</v>
      </c>
      <c r="D517" s="33">
        <v>316436</v>
      </c>
      <c r="E517" s="34" t="s">
        <v>42</v>
      </c>
      <c r="F517" s="35">
        <f t="shared" si="8"/>
        <v>316436</v>
      </c>
    </row>
    <row r="518" spans="1:6" ht="62.25">
      <c r="A518" s="30" t="s">
        <v>736</v>
      </c>
      <c r="B518" s="31" t="s">
        <v>417</v>
      </c>
      <c r="C518" s="32" t="s">
        <v>1098</v>
      </c>
      <c r="D518" s="33">
        <v>95564</v>
      </c>
      <c r="E518" s="34" t="s">
        <v>42</v>
      </c>
      <c r="F518" s="35">
        <f t="shared" si="8"/>
        <v>95564</v>
      </c>
    </row>
    <row r="519" spans="1:6" ht="46.5">
      <c r="A519" s="30" t="s">
        <v>434</v>
      </c>
      <c r="B519" s="31" t="s">
        <v>417</v>
      </c>
      <c r="C519" s="32" t="s">
        <v>1099</v>
      </c>
      <c r="D519" s="33">
        <v>68440</v>
      </c>
      <c r="E519" s="34" t="s">
        <v>42</v>
      </c>
      <c r="F519" s="35">
        <f t="shared" si="8"/>
        <v>68440</v>
      </c>
    </row>
    <row r="520" spans="1:6" ht="15">
      <c r="A520" s="30" t="s">
        <v>436</v>
      </c>
      <c r="B520" s="31" t="s">
        <v>417</v>
      </c>
      <c r="C520" s="32" t="s">
        <v>1100</v>
      </c>
      <c r="D520" s="33">
        <v>34560</v>
      </c>
      <c r="E520" s="34" t="s">
        <v>42</v>
      </c>
      <c r="F520" s="35">
        <f t="shared" si="8"/>
        <v>34560</v>
      </c>
    </row>
    <row r="521" spans="1:6" ht="30.75">
      <c r="A521" s="30" t="s">
        <v>1095</v>
      </c>
      <c r="B521" s="31" t="s">
        <v>417</v>
      </c>
      <c r="C521" s="32" t="s">
        <v>1101</v>
      </c>
      <c r="D521" s="33">
        <v>21896305</v>
      </c>
      <c r="E521" s="34">
        <v>2046307.02</v>
      </c>
      <c r="F521" s="35">
        <f t="shared" si="8"/>
        <v>19849997.98</v>
      </c>
    </row>
    <row r="522" spans="1:6" ht="15">
      <c r="A522" s="30" t="s">
        <v>734</v>
      </c>
      <c r="B522" s="31" t="s">
        <v>417</v>
      </c>
      <c r="C522" s="32" t="s">
        <v>1102</v>
      </c>
      <c r="D522" s="33">
        <v>15464054</v>
      </c>
      <c r="E522" s="34">
        <v>1499558.39</v>
      </c>
      <c r="F522" s="35">
        <f t="shared" si="8"/>
        <v>13964495.61</v>
      </c>
    </row>
    <row r="523" spans="1:6" ht="30.75">
      <c r="A523" s="30" t="s">
        <v>747</v>
      </c>
      <c r="B523" s="31" t="s">
        <v>417</v>
      </c>
      <c r="C523" s="32" t="s">
        <v>1103</v>
      </c>
      <c r="D523" s="33">
        <v>304388</v>
      </c>
      <c r="E523" s="34">
        <v>18967.74</v>
      </c>
      <c r="F523" s="35">
        <f t="shared" si="8"/>
        <v>285420.26</v>
      </c>
    </row>
    <row r="524" spans="1:6" ht="62.25">
      <c r="A524" s="30" t="s">
        <v>736</v>
      </c>
      <c r="B524" s="31" t="s">
        <v>417</v>
      </c>
      <c r="C524" s="32" t="s">
        <v>1104</v>
      </c>
      <c r="D524" s="33">
        <v>4670144</v>
      </c>
      <c r="E524" s="34">
        <v>364529.55</v>
      </c>
      <c r="F524" s="35">
        <f t="shared" si="8"/>
        <v>4305614.45</v>
      </c>
    </row>
    <row r="525" spans="1:6" ht="46.5">
      <c r="A525" s="30" t="s">
        <v>434</v>
      </c>
      <c r="B525" s="31" t="s">
        <v>417</v>
      </c>
      <c r="C525" s="32" t="s">
        <v>1105</v>
      </c>
      <c r="D525" s="33">
        <v>213455</v>
      </c>
      <c r="E525" s="34">
        <v>4222.13</v>
      </c>
      <c r="F525" s="35">
        <f t="shared" si="8"/>
        <v>209232.87</v>
      </c>
    </row>
    <row r="526" spans="1:6" ht="15">
      <c r="A526" s="30" t="s">
        <v>436</v>
      </c>
      <c r="B526" s="31" t="s">
        <v>417</v>
      </c>
      <c r="C526" s="32" t="s">
        <v>1106</v>
      </c>
      <c r="D526" s="33">
        <v>741105</v>
      </c>
      <c r="E526" s="34">
        <v>57523.52</v>
      </c>
      <c r="F526" s="35">
        <f t="shared" si="8"/>
        <v>683581.48</v>
      </c>
    </row>
    <row r="527" spans="1:6" ht="15">
      <c r="A527" s="30" t="s">
        <v>651</v>
      </c>
      <c r="B527" s="31" t="s">
        <v>417</v>
      </c>
      <c r="C527" s="32" t="s">
        <v>1107</v>
      </c>
      <c r="D527" s="33">
        <v>272000</v>
      </c>
      <c r="E527" s="34">
        <v>48330.69</v>
      </c>
      <c r="F527" s="35">
        <f t="shared" si="8"/>
        <v>223669.31</v>
      </c>
    </row>
    <row r="528" spans="1:6" ht="30.75">
      <c r="A528" s="30" t="s">
        <v>653</v>
      </c>
      <c r="B528" s="31" t="s">
        <v>417</v>
      </c>
      <c r="C528" s="32" t="s">
        <v>1108</v>
      </c>
      <c r="D528" s="33">
        <v>196474</v>
      </c>
      <c r="E528" s="34">
        <v>45006</v>
      </c>
      <c r="F528" s="35">
        <f t="shared" si="8"/>
        <v>151468</v>
      </c>
    </row>
    <row r="529" spans="1:6" ht="15">
      <c r="A529" s="30" t="s">
        <v>655</v>
      </c>
      <c r="B529" s="31" t="s">
        <v>417</v>
      </c>
      <c r="C529" s="32" t="s">
        <v>1109</v>
      </c>
      <c r="D529" s="33">
        <v>34685</v>
      </c>
      <c r="E529" s="34">
        <v>8169</v>
      </c>
      <c r="F529" s="35">
        <f t="shared" si="8"/>
        <v>26516</v>
      </c>
    </row>
    <row r="530" spans="1:6" ht="264.75">
      <c r="A530" s="36" t="s">
        <v>1110</v>
      </c>
      <c r="B530" s="31" t="s">
        <v>417</v>
      </c>
      <c r="C530" s="32" t="s">
        <v>1111</v>
      </c>
      <c r="D530" s="33">
        <v>12000</v>
      </c>
      <c r="E530" s="34" t="s">
        <v>42</v>
      </c>
      <c r="F530" s="35">
        <f t="shared" si="8"/>
        <v>12000</v>
      </c>
    </row>
    <row r="531" spans="1:6" ht="15">
      <c r="A531" s="30" t="s">
        <v>734</v>
      </c>
      <c r="B531" s="31" t="s">
        <v>417</v>
      </c>
      <c r="C531" s="32" t="s">
        <v>1112</v>
      </c>
      <c r="D531" s="33">
        <v>9216.59</v>
      </c>
      <c r="E531" s="34" t="s">
        <v>42</v>
      </c>
      <c r="F531" s="35">
        <f t="shared" si="8"/>
        <v>9216.59</v>
      </c>
    </row>
    <row r="532" spans="1:6" ht="62.25">
      <c r="A532" s="30" t="s">
        <v>736</v>
      </c>
      <c r="B532" s="31" t="s">
        <v>417</v>
      </c>
      <c r="C532" s="32" t="s">
        <v>1113</v>
      </c>
      <c r="D532" s="33">
        <v>2783.41</v>
      </c>
      <c r="E532" s="34" t="s">
        <v>42</v>
      </c>
      <c r="F532" s="35">
        <f t="shared" si="8"/>
        <v>2783.41</v>
      </c>
    </row>
    <row r="533" spans="1:6" ht="62.25">
      <c r="A533" s="30" t="s">
        <v>1114</v>
      </c>
      <c r="B533" s="31" t="s">
        <v>417</v>
      </c>
      <c r="C533" s="32" t="s">
        <v>1115</v>
      </c>
      <c r="D533" s="33">
        <v>462000</v>
      </c>
      <c r="E533" s="34">
        <v>30792.9</v>
      </c>
      <c r="F533" s="35">
        <f t="shared" si="8"/>
        <v>431207.1</v>
      </c>
    </row>
    <row r="534" spans="1:6" ht="30.75">
      <c r="A534" s="30" t="s">
        <v>480</v>
      </c>
      <c r="B534" s="31" t="s">
        <v>417</v>
      </c>
      <c r="C534" s="32" t="s">
        <v>1116</v>
      </c>
      <c r="D534" s="33">
        <v>462000</v>
      </c>
      <c r="E534" s="34">
        <v>30792.9</v>
      </c>
      <c r="F534" s="35">
        <f t="shared" si="8"/>
        <v>431207.1</v>
      </c>
    </row>
    <row r="535" spans="1:6" ht="46.5">
      <c r="A535" s="30" t="s">
        <v>434</v>
      </c>
      <c r="B535" s="31" t="s">
        <v>417</v>
      </c>
      <c r="C535" s="32" t="s">
        <v>1117</v>
      </c>
      <c r="D535" s="33">
        <v>462000</v>
      </c>
      <c r="E535" s="34">
        <v>30792.9</v>
      </c>
      <c r="F535" s="35">
        <f t="shared" si="8"/>
        <v>431207.1</v>
      </c>
    </row>
    <row r="536" spans="1:6" ht="78">
      <c r="A536" s="30" t="s">
        <v>579</v>
      </c>
      <c r="B536" s="31" t="s">
        <v>417</v>
      </c>
      <c r="C536" s="32" t="s">
        <v>1118</v>
      </c>
      <c r="D536" s="33">
        <v>200000</v>
      </c>
      <c r="E536" s="34" t="s">
        <v>42</v>
      </c>
      <c r="F536" s="35">
        <f t="shared" si="8"/>
        <v>200000</v>
      </c>
    </row>
    <row r="537" spans="1:6" ht="30.75">
      <c r="A537" s="30" t="s">
        <v>480</v>
      </c>
      <c r="B537" s="31" t="s">
        <v>417</v>
      </c>
      <c r="C537" s="32" t="s">
        <v>1119</v>
      </c>
      <c r="D537" s="33">
        <v>200000</v>
      </c>
      <c r="E537" s="34" t="s">
        <v>42</v>
      </c>
      <c r="F537" s="35">
        <f t="shared" si="8"/>
        <v>200000</v>
      </c>
    </row>
    <row r="538" spans="1:6" ht="15">
      <c r="A538" s="30" t="s">
        <v>436</v>
      </c>
      <c r="B538" s="31" t="s">
        <v>417</v>
      </c>
      <c r="C538" s="32" t="s">
        <v>1120</v>
      </c>
      <c r="D538" s="33">
        <v>200000</v>
      </c>
      <c r="E538" s="34" t="s">
        <v>42</v>
      </c>
      <c r="F538" s="35">
        <f t="shared" si="8"/>
        <v>200000</v>
      </c>
    </row>
    <row r="539" spans="1:6" ht="62.25">
      <c r="A539" s="18" t="s">
        <v>1121</v>
      </c>
      <c r="B539" s="19" t="s">
        <v>417</v>
      </c>
      <c r="C539" s="20" t="s">
        <v>1122</v>
      </c>
      <c r="D539" s="21">
        <v>14930483</v>
      </c>
      <c r="E539" s="22">
        <v>1305156.34</v>
      </c>
      <c r="F539" s="23">
        <f t="shared" si="8"/>
        <v>13625326.66</v>
      </c>
    </row>
    <row r="540" spans="1:6" ht="15">
      <c r="A540" s="30" t="s">
        <v>1123</v>
      </c>
      <c r="B540" s="31" t="s">
        <v>417</v>
      </c>
      <c r="C540" s="32" t="s">
        <v>1124</v>
      </c>
      <c r="D540" s="33">
        <v>14930483</v>
      </c>
      <c r="E540" s="34">
        <v>1305156.34</v>
      </c>
      <c r="F540" s="35">
        <f t="shared" si="8"/>
        <v>13625326.66</v>
      </c>
    </row>
    <row r="541" spans="1:6" ht="30.75">
      <c r="A541" s="18" t="s">
        <v>1125</v>
      </c>
      <c r="B541" s="19" t="s">
        <v>417</v>
      </c>
      <c r="C541" s="20" t="s">
        <v>1126</v>
      </c>
      <c r="D541" s="21">
        <v>14930483</v>
      </c>
      <c r="E541" s="22">
        <v>1305156.34</v>
      </c>
      <c r="F541" s="23">
        <f t="shared" si="8"/>
        <v>13625326.66</v>
      </c>
    </row>
    <row r="542" spans="1:6" ht="62.25">
      <c r="A542" s="30" t="s">
        <v>644</v>
      </c>
      <c r="B542" s="31" t="s">
        <v>417</v>
      </c>
      <c r="C542" s="32" t="s">
        <v>1127</v>
      </c>
      <c r="D542" s="33">
        <v>14810483</v>
      </c>
      <c r="E542" s="34">
        <v>1305156.34</v>
      </c>
      <c r="F542" s="35">
        <f t="shared" si="8"/>
        <v>13505326.66</v>
      </c>
    </row>
    <row r="543" spans="1:6" ht="30.75">
      <c r="A543" s="30" t="s">
        <v>428</v>
      </c>
      <c r="B543" s="31" t="s">
        <v>417</v>
      </c>
      <c r="C543" s="32" t="s">
        <v>1128</v>
      </c>
      <c r="D543" s="33">
        <v>10885222</v>
      </c>
      <c r="E543" s="34">
        <v>989629.18</v>
      </c>
      <c r="F543" s="35">
        <f t="shared" si="8"/>
        <v>9895592.82</v>
      </c>
    </row>
    <row r="544" spans="1:6" ht="46.5">
      <c r="A544" s="30" t="s">
        <v>430</v>
      </c>
      <c r="B544" s="31" t="s">
        <v>417</v>
      </c>
      <c r="C544" s="32" t="s">
        <v>1129</v>
      </c>
      <c r="D544" s="33">
        <v>60000</v>
      </c>
      <c r="E544" s="34">
        <v>55078.68</v>
      </c>
      <c r="F544" s="35">
        <f t="shared" si="8"/>
        <v>4921.32</v>
      </c>
    </row>
    <row r="545" spans="1:6" ht="62.25">
      <c r="A545" s="30" t="s">
        <v>432</v>
      </c>
      <c r="B545" s="31" t="s">
        <v>417</v>
      </c>
      <c r="C545" s="32" t="s">
        <v>1130</v>
      </c>
      <c r="D545" s="33">
        <v>3264537</v>
      </c>
      <c r="E545" s="34">
        <v>192716.35</v>
      </c>
      <c r="F545" s="35">
        <f t="shared" si="8"/>
        <v>3071820.65</v>
      </c>
    </row>
    <row r="546" spans="1:6" ht="46.5">
      <c r="A546" s="30" t="s">
        <v>434</v>
      </c>
      <c r="B546" s="31" t="s">
        <v>417</v>
      </c>
      <c r="C546" s="32" t="s">
        <v>1131</v>
      </c>
      <c r="D546" s="33">
        <v>274644</v>
      </c>
      <c r="E546" s="34">
        <v>42512.64</v>
      </c>
      <c r="F546" s="35">
        <f t="shared" si="8"/>
        <v>232131.36</v>
      </c>
    </row>
    <row r="547" spans="1:6" ht="15">
      <c r="A547" s="30" t="s">
        <v>436</v>
      </c>
      <c r="B547" s="31" t="s">
        <v>417</v>
      </c>
      <c r="C547" s="32" t="s">
        <v>1132</v>
      </c>
      <c r="D547" s="33">
        <v>324410</v>
      </c>
      <c r="E547" s="34">
        <v>25219.49</v>
      </c>
      <c r="F547" s="35">
        <f t="shared" si="8"/>
        <v>299190.51</v>
      </c>
    </row>
    <row r="548" spans="1:6" ht="15">
      <c r="A548" s="30" t="s">
        <v>655</v>
      </c>
      <c r="B548" s="31" t="s">
        <v>417</v>
      </c>
      <c r="C548" s="32" t="s">
        <v>1133</v>
      </c>
      <c r="D548" s="33">
        <v>1670</v>
      </c>
      <c r="E548" s="34" t="s">
        <v>42</v>
      </c>
      <c r="F548" s="35">
        <f t="shared" si="8"/>
        <v>1670</v>
      </c>
    </row>
    <row r="549" spans="1:6" ht="46.5">
      <c r="A549" s="30" t="s">
        <v>1134</v>
      </c>
      <c r="B549" s="31" t="s">
        <v>417</v>
      </c>
      <c r="C549" s="32" t="s">
        <v>1135</v>
      </c>
      <c r="D549" s="33">
        <v>120000</v>
      </c>
      <c r="E549" s="34" t="s">
        <v>42</v>
      </c>
      <c r="F549" s="35">
        <f t="shared" si="8"/>
        <v>120000</v>
      </c>
    </row>
    <row r="550" spans="1:6" ht="30.75">
      <c r="A550" s="30" t="s">
        <v>480</v>
      </c>
      <c r="B550" s="31" t="s">
        <v>417</v>
      </c>
      <c r="C550" s="32" t="s">
        <v>1136</v>
      </c>
      <c r="D550" s="33">
        <v>120000</v>
      </c>
      <c r="E550" s="34" t="s">
        <v>42</v>
      </c>
      <c r="F550" s="35">
        <f t="shared" si="8"/>
        <v>120000</v>
      </c>
    </row>
    <row r="551" spans="1:6" ht="15">
      <c r="A551" s="30" t="s">
        <v>436</v>
      </c>
      <c r="B551" s="31" t="s">
        <v>417</v>
      </c>
      <c r="C551" s="32" t="s">
        <v>1137</v>
      </c>
      <c r="D551" s="33">
        <v>120000</v>
      </c>
      <c r="E551" s="34" t="s">
        <v>42</v>
      </c>
      <c r="F551" s="35">
        <f t="shared" si="8"/>
        <v>120000</v>
      </c>
    </row>
    <row r="552" spans="1:6" ht="30.75">
      <c r="A552" s="18" t="s">
        <v>1138</v>
      </c>
      <c r="B552" s="19" t="s">
        <v>417</v>
      </c>
      <c r="C552" s="20" t="s">
        <v>1139</v>
      </c>
      <c r="D552" s="21">
        <v>154156387.72</v>
      </c>
      <c r="E552" s="22">
        <v>17353343.59</v>
      </c>
      <c r="F552" s="23">
        <f t="shared" si="8"/>
        <v>136803044.13</v>
      </c>
    </row>
    <row r="553" spans="1:6" ht="15">
      <c r="A553" s="30" t="s">
        <v>420</v>
      </c>
      <c r="B553" s="31" t="s">
        <v>417</v>
      </c>
      <c r="C553" s="32" t="s">
        <v>1140</v>
      </c>
      <c r="D553" s="33">
        <v>124107286.72</v>
      </c>
      <c r="E553" s="34">
        <v>14256631.76</v>
      </c>
      <c r="F553" s="35">
        <f t="shared" si="8"/>
        <v>109850654.96</v>
      </c>
    </row>
    <row r="554" spans="1:6" ht="62.25">
      <c r="A554" s="18" t="s">
        <v>1141</v>
      </c>
      <c r="B554" s="19" t="s">
        <v>417</v>
      </c>
      <c r="C554" s="20" t="s">
        <v>1142</v>
      </c>
      <c r="D554" s="21">
        <v>3086033</v>
      </c>
      <c r="E554" s="22">
        <v>335975.21</v>
      </c>
      <c r="F554" s="23">
        <f t="shared" si="8"/>
        <v>2750057.79</v>
      </c>
    </row>
    <row r="555" spans="1:6" ht="15">
      <c r="A555" s="30" t="s">
        <v>894</v>
      </c>
      <c r="B555" s="31" t="s">
        <v>417</v>
      </c>
      <c r="C555" s="32" t="s">
        <v>1143</v>
      </c>
      <c r="D555" s="33">
        <v>3086033</v>
      </c>
      <c r="E555" s="34">
        <v>335975.21</v>
      </c>
      <c r="F555" s="35">
        <f t="shared" si="8"/>
        <v>2750057.79</v>
      </c>
    </row>
    <row r="556" spans="1:6" ht="30.75">
      <c r="A556" s="30" t="s">
        <v>1144</v>
      </c>
      <c r="B556" s="31" t="s">
        <v>417</v>
      </c>
      <c r="C556" s="32" t="s">
        <v>1145</v>
      </c>
      <c r="D556" s="33">
        <v>3086033</v>
      </c>
      <c r="E556" s="34">
        <v>335975.21</v>
      </c>
      <c r="F556" s="35">
        <f t="shared" si="8"/>
        <v>2750057.79</v>
      </c>
    </row>
    <row r="557" spans="1:6" ht="30.75">
      <c r="A557" s="30" t="s">
        <v>428</v>
      </c>
      <c r="B557" s="31" t="s">
        <v>417</v>
      </c>
      <c r="C557" s="32" t="s">
        <v>1146</v>
      </c>
      <c r="D557" s="33">
        <v>2370225</v>
      </c>
      <c r="E557" s="34">
        <v>278884.89</v>
      </c>
      <c r="F557" s="35">
        <f t="shared" si="8"/>
        <v>2091340.1099999999</v>
      </c>
    </row>
    <row r="558" spans="1:6" ht="62.25">
      <c r="A558" s="30" t="s">
        <v>432</v>
      </c>
      <c r="B558" s="31" t="s">
        <v>417</v>
      </c>
      <c r="C558" s="32" t="s">
        <v>1147</v>
      </c>
      <c r="D558" s="33">
        <v>715808</v>
      </c>
      <c r="E558" s="34">
        <v>57090.32</v>
      </c>
      <c r="F558" s="35">
        <f t="shared" si="8"/>
        <v>658717.68</v>
      </c>
    </row>
    <row r="559" spans="1:6" ht="78">
      <c r="A559" s="18" t="s">
        <v>1148</v>
      </c>
      <c r="B559" s="19" t="s">
        <v>417</v>
      </c>
      <c r="C559" s="20" t="s">
        <v>1149</v>
      </c>
      <c r="D559" s="21">
        <v>110835410</v>
      </c>
      <c r="E559" s="22">
        <v>13067880.37</v>
      </c>
      <c r="F559" s="23">
        <f t="shared" si="8"/>
        <v>97767529.63</v>
      </c>
    </row>
    <row r="560" spans="1:6" ht="15">
      <c r="A560" s="30" t="s">
        <v>894</v>
      </c>
      <c r="B560" s="31" t="s">
        <v>417</v>
      </c>
      <c r="C560" s="32" t="s">
        <v>1150</v>
      </c>
      <c r="D560" s="33">
        <v>110835410</v>
      </c>
      <c r="E560" s="34">
        <v>13067880.37</v>
      </c>
      <c r="F560" s="35">
        <f t="shared" si="8"/>
        <v>97767529.63</v>
      </c>
    </row>
    <row r="561" spans="1:6" ht="30.75">
      <c r="A561" s="30" t="s">
        <v>1151</v>
      </c>
      <c r="B561" s="31" t="s">
        <v>417</v>
      </c>
      <c r="C561" s="32" t="s">
        <v>1152</v>
      </c>
      <c r="D561" s="33">
        <v>110835410</v>
      </c>
      <c r="E561" s="34">
        <v>13067880.37</v>
      </c>
      <c r="F561" s="35">
        <f t="shared" si="8"/>
        <v>97767529.63</v>
      </c>
    </row>
    <row r="562" spans="1:6" ht="30.75">
      <c r="A562" s="30" t="s">
        <v>428</v>
      </c>
      <c r="B562" s="31" t="s">
        <v>417</v>
      </c>
      <c r="C562" s="32" t="s">
        <v>1153</v>
      </c>
      <c r="D562" s="33">
        <v>63344554</v>
      </c>
      <c r="E562" s="34">
        <v>7369680.6</v>
      </c>
      <c r="F562" s="35">
        <f t="shared" si="8"/>
        <v>55974873.4</v>
      </c>
    </row>
    <row r="563" spans="1:6" ht="46.5">
      <c r="A563" s="30" t="s">
        <v>430</v>
      </c>
      <c r="B563" s="31" t="s">
        <v>417</v>
      </c>
      <c r="C563" s="32" t="s">
        <v>1154</v>
      </c>
      <c r="D563" s="33">
        <v>575000</v>
      </c>
      <c r="E563" s="34">
        <v>32020</v>
      </c>
      <c r="F563" s="35">
        <f aca="true" t="shared" si="9" ref="F563:F626">IF(OR(D563="-",IF(E563="-",0,E563)&gt;=IF(D563="-",0,D563)),"-",IF(D563="-",0,D563)-IF(E563="-",0,E563))</f>
        <v>542980</v>
      </c>
    </row>
    <row r="564" spans="1:6" ht="62.25">
      <c r="A564" s="30" t="s">
        <v>432</v>
      </c>
      <c r="B564" s="31" t="s">
        <v>417</v>
      </c>
      <c r="C564" s="32" t="s">
        <v>1155</v>
      </c>
      <c r="D564" s="33">
        <v>19130055</v>
      </c>
      <c r="E564" s="34">
        <v>1285218.53</v>
      </c>
      <c r="F564" s="35">
        <f t="shared" si="9"/>
        <v>17844836.47</v>
      </c>
    </row>
    <row r="565" spans="1:6" ht="46.5">
      <c r="A565" s="30" t="s">
        <v>434</v>
      </c>
      <c r="B565" s="31" t="s">
        <v>417</v>
      </c>
      <c r="C565" s="32" t="s">
        <v>1156</v>
      </c>
      <c r="D565" s="33">
        <v>7544230</v>
      </c>
      <c r="E565" s="34">
        <v>821633.18</v>
      </c>
      <c r="F565" s="35">
        <f t="shared" si="9"/>
        <v>6722596.82</v>
      </c>
    </row>
    <row r="566" spans="1:6" ht="15">
      <c r="A566" s="30" t="s">
        <v>436</v>
      </c>
      <c r="B566" s="31" t="s">
        <v>417</v>
      </c>
      <c r="C566" s="32" t="s">
        <v>1157</v>
      </c>
      <c r="D566" s="33">
        <v>16474671</v>
      </c>
      <c r="E566" s="34">
        <v>1929489.59</v>
      </c>
      <c r="F566" s="35">
        <f t="shared" si="9"/>
        <v>14545181.41</v>
      </c>
    </row>
    <row r="567" spans="1:6" ht="15">
      <c r="A567" s="30" t="s">
        <v>651</v>
      </c>
      <c r="B567" s="31" t="s">
        <v>417</v>
      </c>
      <c r="C567" s="32" t="s">
        <v>1158</v>
      </c>
      <c r="D567" s="33">
        <v>1838900</v>
      </c>
      <c r="E567" s="34">
        <v>364431.47</v>
      </c>
      <c r="F567" s="35">
        <f t="shared" si="9"/>
        <v>1474468.53</v>
      </c>
    </row>
    <row r="568" spans="1:6" ht="46.5">
      <c r="A568" s="30" t="s">
        <v>1159</v>
      </c>
      <c r="B568" s="31" t="s">
        <v>417</v>
      </c>
      <c r="C568" s="32" t="s">
        <v>1160</v>
      </c>
      <c r="D568" s="33">
        <v>10000</v>
      </c>
      <c r="E568" s="34" t="s">
        <v>42</v>
      </c>
      <c r="F568" s="35">
        <f t="shared" si="9"/>
        <v>10000</v>
      </c>
    </row>
    <row r="569" spans="1:6" ht="30.75">
      <c r="A569" s="30" t="s">
        <v>653</v>
      </c>
      <c r="B569" s="31" t="s">
        <v>417</v>
      </c>
      <c r="C569" s="32" t="s">
        <v>1161</v>
      </c>
      <c r="D569" s="33">
        <v>276000</v>
      </c>
      <c r="E569" s="34" t="s">
        <v>42</v>
      </c>
      <c r="F569" s="35">
        <f t="shared" si="9"/>
        <v>276000</v>
      </c>
    </row>
    <row r="570" spans="1:6" ht="15">
      <c r="A570" s="30" t="s">
        <v>655</v>
      </c>
      <c r="B570" s="31" t="s">
        <v>417</v>
      </c>
      <c r="C570" s="32" t="s">
        <v>1162</v>
      </c>
      <c r="D570" s="33">
        <v>152000</v>
      </c>
      <c r="E570" s="34">
        <v>2500</v>
      </c>
      <c r="F570" s="35">
        <f t="shared" si="9"/>
        <v>149500</v>
      </c>
    </row>
    <row r="571" spans="1:6" ht="15">
      <c r="A571" s="30" t="s">
        <v>1163</v>
      </c>
      <c r="B571" s="31" t="s">
        <v>417</v>
      </c>
      <c r="C571" s="32" t="s">
        <v>1164</v>
      </c>
      <c r="D571" s="33">
        <v>1490000</v>
      </c>
      <c r="E571" s="34">
        <v>1262907</v>
      </c>
      <c r="F571" s="35">
        <f t="shared" si="9"/>
        <v>227093</v>
      </c>
    </row>
    <row r="572" spans="1:6" ht="15">
      <c r="A572" s="18" t="s">
        <v>1165</v>
      </c>
      <c r="B572" s="19" t="s">
        <v>417</v>
      </c>
      <c r="C572" s="20" t="s">
        <v>1166</v>
      </c>
      <c r="D572" s="21">
        <v>700</v>
      </c>
      <c r="E572" s="22" t="s">
        <v>42</v>
      </c>
      <c r="F572" s="23">
        <f t="shared" si="9"/>
        <v>700</v>
      </c>
    </row>
    <row r="573" spans="1:6" ht="15">
      <c r="A573" s="30" t="s">
        <v>894</v>
      </c>
      <c r="B573" s="31" t="s">
        <v>417</v>
      </c>
      <c r="C573" s="32" t="s">
        <v>1167</v>
      </c>
      <c r="D573" s="33">
        <v>700</v>
      </c>
      <c r="E573" s="34" t="s">
        <v>42</v>
      </c>
      <c r="F573" s="35">
        <f t="shared" si="9"/>
        <v>700</v>
      </c>
    </row>
    <row r="574" spans="1:6" ht="78">
      <c r="A574" s="30" t="s">
        <v>1168</v>
      </c>
      <c r="B574" s="31" t="s">
        <v>417</v>
      </c>
      <c r="C574" s="32" t="s">
        <v>1169</v>
      </c>
      <c r="D574" s="33">
        <v>700</v>
      </c>
      <c r="E574" s="34" t="s">
        <v>42</v>
      </c>
      <c r="F574" s="35">
        <f t="shared" si="9"/>
        <v>700</v>
      </c>
    </row>
    <row r="575" spans="1:6" ht="15">
      <c r="A575" s="30" t="s">
        <v>436</v>
      </c>
      <c r="B575" s="31" t="s">
        <v>417</v>
      </c>
      <c r="C575" s="32" t="s">
        <v>1170</v>
      </c>
      <c r="D575" s="33">
        <v>700</v>
      </c>
      <c r="E575" s="34" t="s">
        <v>42</v>
      </c>
      <c r="F575" s="35">
        <f t="shared" si="9"/>
        <v>700</v>
      </c>
    </row>
    <row r="576" spans="1:6" ht="15">
      <c r="A576" s="18" t="s">
        <v>1171</v>
      </c>
      <c r="B576" s="19" t="s">
        <v>417</v>
      </c>
      <c r="C576" s="20" t="s">
        <v>1172</v>
      </c>
      <c r="D576" s="21">
        <v>1000000</v>
      </c>
      <c r="E576" s="22" t="s">
        <v>42</v>
      </c>
      <c r="F576" s="23">
        <f t="shared" si="9"/>
        <v>1000000</v>
      </c>
    </row>
    <row r="577" spans="1:6" ht="15">
      <c r="A577" s="30" t="s">
        <v>894</v>
      </c>
      <c r="B577" s="31" t="s">
        <v>417</v>
      </c>
      <c r="C577" s="32" t="s">
        <v>1173</v>
      </c>
      <c r="D577" s="33">
        <v>1000000</v>
      </c>
      <c r="E577" s="34" t="s">
        <v>42</v>
      </c>
      <c r="F577" s="35">
        <f t="shared" si="9"/>
        <v>1000000</v>
      </c>
    </row>
    <row r="578" spans="1:6" ht="15">
      <c r="A578" s="30" t="s">
        <v>1174</v>
      </c>
      <c r="B578" s="31" t="s">
        <v>417</v>
      </c>
      <c r="C578" s="32" t="s">
        <v>1175</v>
      </c>
      <c r="D578" s="33">
        <v>1000000</v>
      </c>
      <c r="E578" s="34" t="s">
        <v>42</v>
      </c>
      <c r="F578" s="35">
        <f t="shared" si="9"/>
        <v>1000000</v>
      </c>
    </row>
    <row r="579" spans="1:6" ht="15">
      <c r="A579" s="30" t="s">
        <v>1176</v>
      </c>
      <c r="B579" s="31" t="s">
        <v>417</v>
      </c>
      <c r="C579" s="32" t="s">
        <v>1177</v>
      </c>
      <c r="D579" s="33">
        <v>1000000</v>
      </c>
      <c r="E579" s="34" t="s">
        <v>42</v>
      </c>
      <c r="F579" s="35">
        <f t="shared" si="9"/>
        <v>1000000</v>
      </c>
    </row>
    <row r="580" spans="1:6" ht="15">
      <c r="A580" s="18" t="s">
        <v>1178</v>
      </c>
      <c r="B580" s="19" t="s">
        <v>417</v>
      </c>
      <c r="C580" s="20" t="s">
        <v>1179</v>
      </c>
      <c r="D580" s="21">
        <v>9185143.72</v>
      </c>
      <c r="E580" s="22">
        <v>852776.18</v>
      </c>
      <c r="F580" s="23">
        <f t="shared" si="9"/>
        <v>8332367.540000001</v>
      </c>
    </row>
    <row r="581" spans="1:6" ht="62.25">
      <c r="A581" s="30" t="s">
        <v>1180</v>
      </c>
      <c r="B581" s="31" t="s">
        <v>417</v>
      </c>
      <c r="C581" s="32" t="s">
        <v>1181</v>
      </c>
      <c r="D581" s="33">
        <v>7237687</v>
      </c>
      <c r="E581" s="34">
        <v>671394.08</v>
      </c>
      <c r="F581" s="35">
        <f t="shared" si="9"/>
        <v>6566292.92</v>
      </c>
    </row>
    <row r="582" spans="1:6" ht="30.75">
      <c r="A582" s="30" t="s">
        <v>1095</v>
      </c>
      <c r="B582" s="31" t="s">
        <v>417</v>
      </c>
      <c r="C582" s="32" t="s">
        <v>1182</v>
      </c>
      <c r="D582" s="33">
        <v>7237687</v>
      </c>
      <c r="E582" s="34">
        <v>671394.08</v>
      </c>
      <c r="F582" s="35">
        <f t="shared" si="9"/>
        <v>6566292.92</v>
      </c>
    </row>
    <row r="583" spans="1:6" ht="15">
      <c r="A583" s="30" t="s">
        <v>734</v>
      </c>
      <c r="B583" s="31" t="s">
        <v>417</v>
      </c>
      <c r="C583" s="32" t="s">
        <v>1183</v>
      </c>
      <c r="D583" s="33">
        <v>4299644</v>
      </c>
      <c r="E583" s="34">
        <v>494320.18</v>
      </c>
      <c r="F583" s="35">
        <f t="shared" si="9"/>
        <v>3805323.82</v>
      </c>
    </row>
    <row r="584" spans="1:6" ht="62.25">
      <c r="A584" s="30" t="s">
        <v>736</v>
      </c>
      <c r="B584" s="31" t="s">
        <v>417</v>
      </c>
      <c r="C584" s="32" t="s">
        <v>1184</v>
      </c>
      <c r="D584" s="33">
        <v>1298493</v>
      </c>
      <c r="E584" s="34">
        <v>91714.06</v>
      </c>
      <c r="F584" s="35">
        <f t="shared" si="9"/>
        <v>1206778.94</v>
      </c>
    </row>
    <row r="585" spans="1:6" ht="46.5">
      <c r="A585" s="30" t="s">
        <v>434</v>
      </c>
      <c r="B585" s="31" t="s">
        <v>417</v>
      </c>
      <c r="C585" s="32" t="s">
        <v>1185</v>
      </c>
      <c r="D585" s="33">
        <v>217191</v>
      </c>
      <c r="E585" s="34">
        <v>13169.03</v>
      </c>
      <c r="F585" s="35">
        <f t="shared" si="9"/>
        <v>204021.97</v>
      </c>
    </row>
    <row r="586" spans="1:6" ht="15">
      <c r="A586" s="30" t="s">
        <v>436</v>
      </c>
      <c r="B586" s="31" t="s">
        <v>417</v>
      </c>
      <c r="C586" s="32" t="s">
        <v>1186</v>
      </c>
      <c r="D586" s="33">
        <v>763191</v>
      </c>
      <c r="E586" s="34">
        <v>12603.49</v>
      </c>
      <c r="F586" s="35">
        <f t="shared" si="9"/>
        <v>750587.51</v>
      </c>
    </row>
    <row r="587" spans="1:6" ht="15">
      <c r="A587" s="30" t="s">
        <v>651</v>
      </c>
      <c r="B587" s="31" t="s">
        <v>417</v>
      </c>
      <c r="C587" s="32" t="s">
        <v>1187</v>
      </c>
      <c r="D587" s="33">
        <v>244500</v>
      </c>
      <c r="E587" s="34">
        <v>59587.32</v>
      </c>
      <c r="F587" s="35">
        <f t="shared" si="9"/>
        <v>184912.68</v>
      </c>
    </row>
    <row r="588" spans="1:6" ht="30.75">
      <c r="A588" s="30" t="s">
        <v>653</v>
      </c>
      <c r="B588" s="31" t="s">
        <v>417</v>
      </c>
      <c r="C588" s="32" t="s">
        <v>1188</v>
      </c>
      <c r="D588" s="33">
        <v>414668</v>
      </c>
      <c r="E588" s="34" t="s">
        <v>42</v>
      </c>
      <c r="F588" s="35">
        <f t="shared" si="9"/>
        <v>414668</v>
      </c>
    </row>
    <row r="589" spans="1:6" ht="46.5">
      <c r="A589" s="30" t="s">
        <v>1189</v>
      </c>
      <c r="B589" s="31" t="s">
        <v>417</v>
      </c>
      <c r="C589" s="32" t="s">
        <v>1190</v>
      </c>
      <c r="D589" s="33">
        <v>20000</v>
      </c>
      <c r="E589" s="34" t="s">
        <v>42</v>
      </c>
      <c r="F589" s="35">
        <f t="shared" si="9"/>
        <v>20000</v>
      </c>
    </row>
    <row r="590" spans="1:6" ht="30.75">
      <c r="A590" s="30" t="s">
        <v>480</v>
      </c>
      <c r="B590" s="31" t="s">
        <v>417</v>
      </c>
      <c r="C590" s="32" t="s">
        <v>1191</v>
      </c>
      <c r="D590" s="33">
        <v>20000</v>
      </c>
      <c r="E590" s="34" t="s">
        <v>42</v>
      </c>
      <c r="F590" s="35">
        <f t="shared" si="9"/>
        <v>20000</v>
      </c>
    </row>
    <row r="591" spans="1:6" ht="15">
      <c r="A591" s="30" t="s">
        <v>436</v>
      </c>
      <c r="B591" s="31" t="s">
        <v>417</v>
      </c>
      <c r="C591" s="32" t="s">
        <v>1192</v>
      </c>
      <c r="D591" s="33">
        <v>20000</v>
      </c>
      <c r="E591" s="34" t="s">
        <v>42</v>
      </c>
      <c r="F591" s="35">
        <f t="shared" si="9"/>
        <v>20000</v>
      </c>
    </row>
    <row r="592" spans="1:6" ht="46.5">
      <c r="A592" s="30" t="s">
        <v>1193</v>
      </c>
      <c r="B592" s="31" t="s">
        <v>417</v>
      </c>
      <c r="C592" s="32" t="s">
        <v>1194</v>
      </c>
      <c r="D592" s="33">
        <v>10000</v>
      </c>
      <c r="E592" s="34" t="s">
        <v>42</v>
      </c>
      <c r="F592" s="35">
        <f t="shared" si="9"/>
        <v>10000</v>
      </c>
    </row>
    <row r="593" spans="1:6" ht="30.75">
      <c r="A593" s="30" t="s">
        <v>480</v>
      </c>
      <c r="B593" s="31" t="s">
        <v>417</v>
      </c>
      <c r="C593" s="32" t="s">
        <v>1195</v>
      </c>
      <c r="D593" s="33">
        <v>10000</v>
      </c>
      <c r="E593" s="34" t="s">
        <v>42</v>
      </c>
      <c r="F593" s="35">
        <f t="shared" si="9"/>
        <v>10000</v>
      </c>
    </row>
    <row r="594" spans="1:6" ht="15">
      <c r="A594" s="30" t="s">
        <v>436</v>
      </c>
      <c r="B594" s="31" t="s">
        <v>417</v>
      </c>
      <c r="C594" s="32" t="s">
        <v>1196</v>
      </c>
      <c r="D594" s="33">
        <v>10000</v>
      </c>
      <c r="E594" s="34" t="s">
        <v>42</v>
      </c>
      <c r="F594" s="35">
        <f t="shared" si="9"/>
        <v>10000</v>
      </c>
    </row>
    <row r="595" spans="1:6" ht="15">
      <c r="A595" s="30" t="s">
        <v>894</v>
      </c>
      <c r="B595" s="31" t="s">
        <v>417</v>
      </c>
      <c r="C595" s="32" t="s">
        <v>1197</v>
      </c>
      <c r="D595" s="33">
        <v>1917456.72</v>
      </c>
      <c r="E595" s="34">
        <v>181382.1</v>
      </c>
      <c r="F595" s="35">
        <f t="shared" si="9"/>
        <v>1736074.6199999999</v>
      </c>
    </row>
    <row r="596" spans="1:6" ht="46.5">
      <c r="A596" s="30" t="s">
        <v>1198</v>
      </c>
      <c r="B596" s="31" t="s">
        <v>417</v>
      </c>
      <c r="C596" s="32" t="s">
        <v>1199</v>
      </c>
      <c r="D596" s="33">
        <v>1552600</v>
      </c>
      <c r="E596" s="34">
        <v>160000</v>
      </c>
      <c r="F596" s="35">
        <f t="shared" si="9"/>
        <v>1392600</v>
      </c>
    </row>
    <row r="597" spans="1:6" ht="30.75">
      <c r="A597" s="30" t="s">
        <v>428</v>
      </c>
      <c r="B597" s="31" t="s">
        <v>417</v>
      </c>
      <c r="C597" s="32" t="s">
        <v>1200</v>
      </c>
      <c r="D597" s="33">
        <v>1197600</v>
      </c>
      <c r="E597" s="34">
        <v>136920.57</v>
      </c>
      <c r="F597" s="35">
        <f t="shared" si="9"/>
        <v>1060679.43</v>
      </c>
    </row>
    <row r="598" spans="1:6" ht="62.25">
      <c r="A598" s="30" t="s">
        <v>432</v>
      </c>
      <c r="B598" s="31" t="s">
        <v>417</v>
      </c>
      <c r="C598" s="32" t="s">
        <v>1201</v>
      </c>
      <c r="D598" s="33">
        <v>355000</v>
      </c>
      <c r="E598" s="34">
        <v>23079.43</v>
      </c>
      <c r="F598" s="35">
        <f t="shared" si="9"/>
        <v>331920.57</v>
      </c>
    </row>
    <row r="599" spans="1:6" ht="202.5">
      <c r="A599" s="36" t="s">
        <v>1202</v>
      </c>
      <c r="B599" s="31" t="s">
        <v>417</v>
      </c>
      <c r="C599" s="32" t="s">
        <v>1203</v>
      </c>
      <c r="D599" s="33">
        <v>167800</v>
      </c>
      <c r="E599" s="34">
        <v>21382.1</v>
      </c>
      <c r="F599" s="35">
        <f t="shared" si="9"/>
        <v>146417.9</v>
      </c>
    </row>
    <row r="600" spans="1:6" ht="30.75">
      <c r="A600" s="30" t="s">
        <v>428</v>
      </c>
      <c r="B600" s="31" t="s">
        <v>417</v>
      </c>
      <c r="C600" s="32" t="s">
        <v>1204</v>
      </c>
      <c r="D600" s="33">
        <v>128870</v>
      </c>
      <c r="E600" s="34">
        <v>17576.33</v>
      </c>
      <c r="F600" s="35">
        <f t="shared" si="9"/>
        <v>111293.67</v>
      </c>
    </row>
    <row r="601" spans="1:6" ht="62.25">
      <c r="A601" s="30" t="s">
        <v>432</v>
      </c>
      <c r="B601" s="31" t="s">
        <v>417</v>
      </c>
      <c r="C601" s="32" t="s">
        <v>1205</v>
      </c>
      <c r="D601" s="33">
        <v>38930</v>
      </c>
      <c r="E601" s="34">
        <v>3805.77</v>
      </c>
      <c r="F601" s="35">
        <f t="shared" si="9"/>
        <v>35124.23</v>
      </c>
    </row>
    <row r="602" spans="1:6" ht="15">
      <c r="A602" s="30" t="s">
        <v>1206</v>
      </c>
      <c r="B602" s="31" t="s">
        <v>417</v>
      </c>
      <c r="C602" s="32" t="s">
        <v>1207</v>
      </c>
      <c r="D602" s="33">
        <v>196898.43</v>
      </c>
      <c r="E602" s="34" t="s">
        <v>42</v>
      </c>
      <c r="F602" s="35">
        <f t="shared" si="9"/>
        <v>196898.43</v>
      </c>
    </row>
    <row r="603" spans="1:6" ht="15">
      <c r="A603" s="30" t="s">
        <v>436</v>
      </c>
      <c r="B603" s="31" t="s">
        <v>417</v>
      </c>
      <c r="C603" s="32" t="s">
        <v>1208</v>
      </c>
      <c r="D603" s="33">
        <v>196898.43</v>
      </c>
      <c r="E603" s="34" t="s">
        <v>42</v>
      </c>
      <c r="F603" s="35">
        <f t="shared" si="9"/>
        <v>196898.43</v>
      </c>
    </row>
    <row r="604" spans="1:6" ht="15">
      <c r="A604" s="30" t="s">
        <v>1206</v>
      </c>
      <c r="B604" s="31" t="s">
        <v>417</v>
      </c>
      <c r="C604" s="32" t="s">
        <v>1209</v>
      </c>
      <c r="D604" s="33">
        <v>158.29</v>
      </c>
      <c r="E604" s="34" t="s">
        <v>42</v>
      </c>
      <c r="F604" s="35">
        <f t="shared" si="9"/>
        <v>158.29</v>
      </c>
    </row>
    <row r="605" spans="1:6" ht="15">
      <c r="A605" s="30" t="s">
        <v>436</v>
      </c>
      <c r="B605" s="31" t="s">
        <v>417</v>
      </c>
      <c r="C605" s="32" t="s">
        <v>1210</v>
      </c>
      <c r="D605" s="33">
        <v>158.29</v>
      </c>
      <c r="E605" s="34" t="s">
        <v>42</v>
      </c>
      <c r="F605" s="35">
        <f t="shared" si="9"/>
        <v>158.29</v>
      </c>
    </row>
    <row r="606" spans="1:6" ht="30.75">
      <c r="A606" s="30" t="s">
        <v>1079</v>
      </c>
      <c r="B606" s="31" t="s">
        <v>417</v>
      </c>
      <c r="C606" s="32" t="s">
        <v>1211</v>
      </c>
      <c r="D606" s="33">
        <v>3011000</v>
      </c>
      <c r="E606" s="34">
        <v>330458.53</v>
      </c>
      <c r="F606" s="35">
        <f t="shared" si="9"/>
        <v>2680541.4699999997</v>
      </c>
    </row>
    <row r="607" spans="1:6" ht="15">
      <c r="A607" s="18" t="s">
        <v>1212</v>
      </c>
      <c r="B607" s="19" t="s">
        <v>417</v>
      </c>
      <c r="C607" s="20" t="s">
        <v>1213</v>
      </c>
      <c r="D607" s="21">
        <v>3011000</v>
      </c>
      <c r="E607" s="22">
        <v>330458.53</v>
      </c>
      <c r="F607" s="23">
        <f t="shared" si="9"/>
        <v>2680541.4699999997</v>
      </c>
    </row>
    <row r="608" spans="1:6" ht="15">
      <c r="A608" s="30" t="s">
        <v>894</v>
      </c>
      <c r="B608" s="31" t="s">
        <v>417</v>
      </c>
      <c r="C608" s="32" t="s">
        <v>1214</v>
      </c>
      <c r="D608" s="33">
        <v>3011000</v>
      </c>
      <c r="E608" s="34">
        <v>330458.53</v>
      </c>
      <c r="F608" s="35">
        <f t="shared" si="9"/>
        <v>2680541.4699999997</v>
      </c>
    </row>
    <row r="609" spans="1:6" ht="124.5">
      <c r="A609" s="36" t="s">
        <v>1215</v>
      </c>
      <c r="B609" s="31" t="s">
        <v>417</v>
      </c>
      <c r="C609" s="32" t="s">
        <v>1216</v>
      </c>
      <c r="D609" s="33">
        <v>3011000</v>
      </c>
      <c r="E609" s="34">
        <v>330458.53</v>
      </c>
      <c r="F609" s="35">
        <f t="shared" si="9"/>
        <v>2680541.4699999997</v>
      </c>
    </row>
    <row r="610" spans="1:6" ht="30.75">
      <c r="A610" s="30" t="s">
        <v>428</v>
      </c>
      <c r="B610" s="31" t="s">
        <v>417</v>
      </c>
      <c r="C610" s="32" t="s">
        <v>1217</v>
      </c>
      <c r="D610" s="33">
        <v>2130100</v>
      </c>
      <c r="E610" s="34">
        <v>265685.48</v>
      </c>
      <c r="F610" s="35">
        <f t="shared" si="9"/>
        <v>1864414.52</v>
      </c>
    </row>
    <row r="611" spans="1:6" ht="62.25">
      <c r="A611" s="30" t="s">
        <v>432</v>
      </c>
      <c r="B611" s="31" t="s">
        <v>417</v>
      </c>
      <c r="C611" s="32" t="s">
        <v>1218</v>
      </c>
      <c r="D611" s="33">
        <v>644100</v>
      </c>
      <c r="E611" s="34">
        <v>55852.25</v>
      </c>
      <c r="F611" s="35">
        <f t="shared" si="9"/>
        <v>588247.75</v>
      </c>
    </row>
    <row r="612" spans="1:6" ht="46.5">
      <c r="A612" s="30" t="s">
        <v>434</v>
      </c>
      <c r="B612" s="31" t="s">
        <v>417</v>
      </c>
      <c r="C612" s="32" t="s">
        <v>1219</v>
      </c>
      <c r="D612" s="33">
        <v>30000</v>
      </c>
      <c r="E612" s="34" t="s">
        <v>42</v>
      </c>
      <c r="F612" s="35">
        <f t="shared" si="9"/>
        <v>30000</v>
      </c>
    </row>
    <row r="613" spans="1:6" ht="15">
      <c r="A613" s="30" t="s">
        <v>436</v>
      </c>
      <c r="B613" s="31" t="s">
        <v>417</v>
      </c>
      <c r="C613" s="32" t="s">
        <v>1220</v>
      </c>
      <c r="D613" s="33">
        <v>101500</v>
      </c>
      <c r="E613" s="34">
        <v>8920.8</v>
      </c>
      <c r="F613" s="35">
        <f t="shared" si="9"/>
        <v>92579.2</v>
      </c>
    </row>
    <row r="614" spans="1:6" ht="15">
      <c r="A614" s="30" t="s">
        <v>651</v>
      </c>
      <c r="B614" s="31" t="s">
        <v>417</v>
      </c>
      <c r="C614" s="32" t="s">
        <v>1221</v>
      </c>
      <c r="D614" s="33">
        <v>105300</v>
      </c>
      <c r="E614" s="34" t="s">
        <v>42</v>
      </c>
      <c r="F614" s="35">
        <f t="shared" si="9"/>
        <v>105300</v>
      </c>
    </row>
    <row r="615" spans="1:6" ht="15">
      <c r="A615" s="30" t="s">
        <v>1123</v>
      </c>
      <c r="B615" s="31" t="s">
        <v>417</v>
      </c>
      <c r="C615" s="32" t="s">
        <v>1222</v>
      </c>
      <c r="D615" s="33">
        <v>976500</v>
      </c>
      <c r="E615" s="34">
        <v>47381.52</v>
      </c>
      <c r="F615" s="35">
        <f t="shared" si="9"/>
        <v>929118.48</v>
      </c>
    </row>
    <row r="616" spans="1:6" ht="15">
      <c r="A616" s="18" t="s">
        <v>1223</v>
      </c>
      <c r="B616" s="19" t="s">
        <v>417</v>
      </c>
      <c r="C616" s="20" t="s">
        <v>1224</v>
      </c>
      <c r="D616" s="21">
        <v>826500</v>
      </c>
      <c r="E616" s="22">
        <v>47381.52</v>
      </c>
      <c r="F616" s="23">
        <f t="shared" si="9"/>
        <v>779118.48</v>
      </c>
    </row>
    <row r="617" spans="1:6" ht="46.5">
      <c r="A617" s="30" t="s">
        <v>1225</v>
      </c>
      <c r="B617" s="31" t="s">
        <v>417</v>
      </c>
      <c r="C617" s="32" t="s">
        <v>1226</v>
      </c>
      <c r="D617" s="33">
        <v>50000</v>
      </c>
      <c r="E617" s="34" t="s">
        <v>42</v>
      </c>
      <c r="F617" s="35">
        <f t="shared" si="9"/>
        <v>50000</v>
      </c>
    </row>
    <row r="618" spans="1:6" ht="30.75">
      <c r="A618" s="30" t="s">
        <v>480</v>
      </c>
      <c r="B618" s="31" t="s">
        <v>417</v>
      </c>
      <c r="C618" s="32" t="s">
        <v>1227</v>
      </c>
      <c r="D618" s="33">
        <v>50000</v>
      </c>
      <c r="E618" s="34" t="s">
        <v>42</v>
      </c>
      <c r="F618" s="35">
        <f t="shared" si="9"/>
        <v>50000</v>
      </c>
    </row>
    <row r="619" spans="1:6" ht="15">
      <c r="A619" s="30" t="s">
        <v>436</v>
      </c>
      <c r="B619" s="31" t="s">
        <v>417</v>
      </c>
      <c r="C619" s="32" t="s">
        <v>1228</v>
      </c>
      <c r="D619" s="33">
        <v>50000</v>
      </c>
      <c r="E619" s="34" t="s">
        <v>42</v>
      </c>
      <c r="F619" s="35">
        <f t="shared" si="9"/>
        <v>50000</v>
      </c>
    </row>
    <row r="620" spans="1:6" ht="15">
      <c r="A620" s="30" t="s">
        <v>894</v>
      </c>
      <c r="B620" s="31" t="s">
        <v>417</v>
      </c>
      <c r="C620" s="32" t="s">
        <v>1229</v>
      </c>
      <c r="D620" s="33">
        <v>776500</v>
      </c>
      <c r="E620" s="34">
        <v>47381.52</v>
      </c>
      <c r="F620" s="35">
        <f t="shared" si="9"/>
        <v>729118.48</v>
      </c>
    </row>
    <row r="621" spans="1:6" ht="30.75">
      <c r="A621" s="30" t="s">
        <v>1230</v>
      </c>
      <c r="B621" s="31" t="s">
        <v>417</v>
      </c>
      <c r="C621" s="32" t="s">
        <v>1231</v>
      </c>
      <c r="D621" s="33">
        <v>776500</v>
      </c>
      <c r="E621" s="34">
        <v>47381.52</v>
      </c>
      <c r="F621" s="35">
        <f t="shared" si="9"/>
        <v>729118.48</v>
      </c>
    </row>
    <row r="622" spans="1:6" ht="30.75">
      <c r="A622" s="30" t="s">
        <v>428</v>
      </c>
      <c r="B622" s="31" t="s">
        <v>417</v>
      </c>
      <c r="C622" s="32" t="s">
        <v>1232</v>
      </c>
      <c r="D622" s="33">
        <v>480000</v>
      </c>
      <c r="E622" s="34">
        <v>38067.62</v>
      </c>
      <c r="F622" s="35">
        <f t="shared" si="9"/>
        <v>441932.38</v>
      </c>
    </row>
    <row r="623" spans="1:6" ht="62.25">
      <c r="A623" s="30" t="s">
        <v>432</v>
      </c>
      <c r="B623" s="31" t="s">
        <v>417</v>
      </c>
      <c r="C623" s="32" t="s">
        <v>1233</v>
      </c>
      <c r="D623" s="33">
        <v>145000</v>
      </c>
      <c r="E623" s="34">
        <v>9313.9</v>
      </c>
      <c r="F623" s="35">
        <f t="shared" si="9"/>
        <v>135686.1</v>
      </c>
    </row>
    <row r="624" spans="1:6" ht="46.5">
      <c r="A624" s="30" t="s">
        <v>434</v>
      </c>
      <c r="B624" s="31" t="s">
        <v>417</v>
      </c>
      <c r="C624" s="32" t="s">
        <v>1234</v>
      </c>
      <c r="D624" s="33">
        <v>101500</v>
      </c>
      <c r="E624" s="34" t="s">
        <v>42</v>
      </c>
      <c r="F624" s="35">
        <f t="shared" si="9"/>
        <v>101500</v>
      </c>
    </row>
    <row r="625" spans="1:6" ht="15">
      <c r="A625" s="30" t="s">
        <v>436</v>
      </c>
      <c r="B625" s="31" t="s">
        <v>417</v>
      </c>
      <c r="C625" s="32" t="s">
        <v>1235</v>
      </c>
      <c r="D625" s="33">
        <v>50000</v>
      </c>
      <c r="E625" s="34" t="s">
        <v>42</v>
      </c>
      <c r="F625" s="35">
        <f t="shared" si="9"/>
        <v>50000</v>
      </c>
    </row>
    <row r="626" spans="1:6" ht="30.75">
      <c r="A626" s="18" t="s">
        <v>1125</v>
      </c>
      <c r="B626" s="19" t="s">
        <v>417</v>
      </c>
      <c r="C626" s="20" t="s">
        <v>1236</v>
      </c>
      <c r="D626" s="21">
        <v>150000</v>
      </c>
      <c r="E626" s="22" t="s">
        <v>42</v>
      </c>
      <c r="F626" s="23">
        <f t="shared" si="9"/>
        <v>150000</v>
      </c>
    </row>
    <row r="627" spans="1:6" ht="78">
      <c r="A627" s="30" t="s">
        <v>1237</v>
      </c>
      <c r="B627" s="31" t="s">
        <v>417</v>
      </c>
      <c r="C627" s="32" t="s">
        <v>1238</v>
      </c>
      <c r="D627" s="33">
        <v>150000</v>
      </c>
      <c r="E627" s="34" t="s">
        <v>42</v>
      </c>
      <c r="F627" s="35">
        <f aca="true" t="shared" si="10" ref="F627:F689">IF(OR(D627="-",IF(E627="-",0,E627)&gt;=IF(D627="-",0,D627)),"-",IF(D627="-",0,D627)-IF(E627="-",0,E627))</f>
        <v>150000</v>
      </c>
    </row>
    <row r="628" spans="1:6" ht="30.75">
      <c r="A628" s="30" t="s">
        <v>480</v>
      </c>
      <c r="B628" s="31" t="s">
        <v>417</v>
      </c>
      <c r="C628" s="32" t="s">
        <v>1239</v>
      </c>
      <c r="D628" s="33">
        <v>150000</v>
      </c>
      <c r="E628" s="34" t="s">
        <v>42</v>
      </c>
      <c r="F628" s="35">
        <f t="shared" si="10"/>
        <v>150000</v>
      </c>
    </row>
    <row r="629" spans="1:6" ht="78">
      <c r="A629" s="30" t="s">
        <v>898</v>
      </c>
      <c r="B629" s="31" t="s">
        <v>417</v>
      </c>
      <c r="C629" s="32" t="s">
        <v>1240</v>
      </c>
      <c r="D629" s="33">
        <v>150000</v>
      </c>
      <c r="E629" s="34" t="s">
        <v>42</v>
      </c>
      <c r="F629" s="35">
        <f t="shared" si="10"/>
        <v>150000</v>
      </c>
    </row>
    <row r="630" spans="1:6" ht="15">
      <c r="A630" s="30" t="s">
        <v>1241</v>
      </c>
      <c r="B630" s="31" t="s">
        <v>417</v>
      </c>
      <c r="C630" s="32" t="s">
        <v>1242</v>
      </c>
      <c r="D630" s="33">
        <v>8918440</v>
      </c>
      <c r="E630" s="34" t="s">
        <v>42</v>
      </c>
      <c r="F630" s="35">
        <f t="shared" si="10"/>
        <v>8918440</v>
      </c>
    </row>
    <row r="631" spans="1:6" ht="30.75">
      <c r="A631" s="18" t="s">
        <v>1243</v>
      </c>
      <c r="B631" s="19" t="s">
        <v>417</v>
      </c>
      <c r="C631" s="20" t="s">
        <v>1244</v>
      </c>
      <c r="D631" s="21">
        <v>8918440</v>
      </c>
      <c r="E631" s="22" t="s">
        <v>42</v>
      </c>
      <c r="F631" s="23">
        <f t="shared" si="10"/>
        <v>8918440</v>
      </c>
    </row>
    <row r="632" spans="1:6" ht="46.5">
      <c r="A632" s="30" t="s">
        <v>1245</v>
      </c>
      <c r="B632" s="31" t="s">
        <v>417</v>
      </c>
      <c r="C632" s="32" t="s">
        <v>1246</v>
      </c>
      <c r="D632" s="33">
        <v>8918440</v>
      </c>
      <c r="E632" s="34" t="s">
        <v>42</v>
      </c>
      <c r="F632" s="35">
        <f t="shared" si="10"/>
        <v>8918440</v>
      </c>
    </row>
    <row r="633" spans="1:6" ht="30.75">
      <c r="A633" s="30" t="s">
        <v>1247</v>
      </c>
      <c r="B633" s="31" t="s">
        <v>417</v>
      </c>
      <c r="C633" s="32" t="s">
        <v>1248</v>
      </c>
      <c r="D633" s="33">
        <v>5318440</v>
      </c>
      <c r="E633" s="34" t="s">
        <v>42</v>
      </c>
      <c r="F633" s="35">
        <f t="shared" si="10"/>
        <v>5318440</v>
      </c>
    </row>
    <row r="634" spans="1:6" ht="15">
      <c r="A634" s="30" t="s">
        <v>436</v>
      </c>
      <c r="B634" s="31" t="s">
        <v>417</v>
      </c>
      <c r="C634" s="32" t="s">
        <v>1249</v>
      </c>
      <c r="D634" s="33">
        <v>5318440</v>
      </c>
      <c r="E634" s="34" t="s">
        <v>42</v>
      </c>
      <c r="F634" s="35">
        <f t="shared" si="10"/>
        <v>5318440</v>
      </c>
    </row>
    <row r="635" spans="1:6" ht="46.5">
      <c r="A635" s="30" t="s">
        <v>1250</v>
      </c>
      <c r="B635" s="31" t="s">
        <v>417</v>
      </c>
      <c r="C635" s="32" t="s">
        <v>1251</v>
      </c>
      <c r="D635" s="33">
        <v>3600000</v>
      </c>
      <c r="E635" s="34" t="s">
        <v>42</v>
      </c>
      <c r="F635" s="35">
        <f t="shared" si="10"/>
        <v>3600000</v>
      </c>
    </row>
    <row r="636" spans="1:6" ht="15">
      <c r="A636" s="30" t="s">
        <v>436</v>
      </c>
      <c r="B636" s="31" t="s">
        <v>417</v>
      </c>
      <c r="C636" s="32" t="s">
        <v>1252</v>
      </c>
      <c r="D636" s="33">
        <v>3600000</v>
      </c>
      <c r="E636" s="34" t="s">
        <v>42</v>
      </c>
      <c r="F636" s="35">
        <f t="shared" si="10"/>
        <v>3600000</v>
      </c>
    </row>
    <row r="637" spans="1:6" ht="15">
      <c r="A637" s="30" t="s">
        <v>449</v>
      </c>
      <c r="B637" s="31" t="s">
        <v>417</v>
      </c>
      <c r="C637" s="32" t="s">
        <v>1253</v>
      </c>
      <c r="D637" s="33">
        <v>150000</v>
      </c>
      <c r="E637" s="34" t="s">
        <v>42</v>
      </c>
      <c r="F637" s="35">
        <f t="shared" si="10"/>
        <v>150000</v>
      </c>
    </row>
    <row r="638" spans="1:6" ht="46.5">
      <c r="A638" s="18" t="s">
        <v>1254</v>
      </c>
      <c r="B638" s="19" t="s">
        <v>417</v>
      </c>
      <c r="C638" s="20" t="s">
        <v>1255</v>
      </c>
      <c r="D638" s="21">
        <v>150000</v>
      </c>
      <c r="E638" s="22" t="s">
        <v>42</v>
      </c>
      <c r="F638" s="23">
        <f t="shared" si="10"/>
        <v>150000</v>
      </c>
    </row>
    <row r="639" spans="1:6" ht="46.5">
      <c r="A639" s="30" t="s">
        <v>1256</v>
      </c>
      <c r="B639" s="31" t="s">
        <v>417</v>
      </c>
      <c r="C639" s="32" t="s">
        <v>1257</v>
      </c>
      <c r="D639" s="33">
        <v>150000</v>
      </c>
      <c r="E639" s="34" t="s">
        <v>42</v>
      </c>
      <c r="F639" s="35">
        <f t="shared" si="10"/>
        <v>150000</v>
      </c>
    </row>
    <row r="640" spans="1:6" ht="30.75">
      <c r="A640" s="30" t="s">
        <v>480</v>
      </c>
      <c r="B640" s="31" t="s">
        <v>417</v>
      </c>
      <c r="C640" s="32" t="s">
        <v>1258</v>
      </c>
      <c r="D640" s="33">
        <v>150000</v>
      </c>
      <c r="E640" s="34" t="s">
        <v>42</v>
      </c>
      <c r="F640" s="35">
        <f t="shared" si="10"/>
        <v>150000</v>
      </c>
    </row>
    <row r="641" spans="1:6" ht="15">
      <c r="A641" s="30" t="s">
        <v>436</v>
      </c>
      <c r="B641" s="31" t="s">
        <v>417</v>
      </c>
      <c r="C641" s="32" t="s">
        <v>1259</v>
      </c>
      <c r="D641" s="33">
        <v>150000</v>
      </c>
      <c r="E641" s="34" t="s">
        <v>42</v>
      </c>
      <c r="F641" s="35">
        <f t="shared" si="10"/>
        <v>150000</v>
      </c>
    </row>
    <row r="642" spans="1:6" ht="15">
      <c r="A642" s="30" t="s">
        <v>724</v>
      </c>
      <c r="B642" s="31" t="s">
        <v>417</v>
      </c>
      <c r="C642" s="32" t="s">
        <v>1260</v>
      </c>
      <c r="D642" s="33">
        <v>318000</v>
      </c>
      <c r="E642" s="34" t="s">
        <v>42</v>
      </c>
      <c r="F642" s="35">
        <f t="shared" si="10"/>
        <v>318000</v>
      </c>
    </row>
    <row r="643" spans="1:6" ht="30.75">
      <c r="A643" s="18" t="s">
        <v>810</v>
      </c>
      <c r="B643" s="19" t="s">
        <v>417</v>
      </c>
      <c r="C643" s="20" t="s">
        <v>1261</v>
      </c>
      <c r="D643" s="21">
        <v>318000</v>
      </c>
      <c r="E643" s="22" t="s">
        <v>42</v>
      </c>
      <c r="F643" s="23">
        <f t="shared" si="10"/>
        <v>318000</v>
      </c>
    </row>
    <row r="644" spans="1:6" ht="62.25">
      <c r="A644" s="30" t="s">
        <v>1180</v>
      </c>
      <c r="B644" s="31" t="s">
        <v>417</v>
      </c>
      <c r="C644" s="32" t="s">
        <v>1262</v>
      </c>
      <c r="D644" s="33">
        <v>318000</v>
      </c>
      <c r="E644" s="34" t="s">
        <v>42</v>
      </c>
      <c r="F644" s="35">
        <f t="shared" si="10"/>
        <v>318000</v>
      </c>
    </row>
    <row r="645" spans="1:6" ht="62.25">
      <c r="A645" s="30" t="s">
        <v>1263</v>
      </c>
      <c r="B645" s="31" t="s">
        <v>417</v>
      </c>
      <c r="C645" s="32" t="s">
        <v>1264</v>
      </c>
      <c r="D645" s="33">
        <v>318000</v>
      </c>
      <c r="E645" s="34" t="s">
        <v>42</v>
      </c>
      <c r="F645" s="35">
        <f t="shared" si="10"/>
        <v>318000</v>
      </c>
    </row>
    <row r="646" spans="1:6" ht="46.5">
      <c r="A646" s="30" t="s">
        <v>434</v>
      </c>
      <c r="B646" s="31" t="s">
        <v>417</v>
      </c>
      <c r="C646" s="32" t="s">
        <v>1265</v>
      </c>
      <c r="D646" s="33">
        <v>129259</v>
      </c>
      <c r="E646" s="34" t="s">
        <v>42</v>
      </c>
      <c r="F646" s="35">
        <f t="shared" si="10"/>
        <v>129259</v>
      </c>
    </row>
    <row r="647" spans="1:6" ht="15">
      <c r="A647" s="30" t="s">
        <v>436</v>
      </c>
      <c r="B647" s="31" t="s">
        <v>417</v>
      </c>
      <c r="C647" s="32" t="s">
        <v>1266</v>
      </c>
      <c r="D647" s="33">
        <v>188741</v>
      </c>
      <c r="E647" s="34" t="s">
        <v>42</v>
      </c>
      <c r="F647" s="35">
        <f t="shared" si="10"/>
        <v>188741</v>
      </c>
    </row>
    <row r="648" spans="1:6" ht="15">
      <c r="A648" s="30" t="s">
        <v>680</v>
      </c>
      <c r="B648" s="31" t="s">
        <v>417</v>
      </c>
      <c r="C648" s="32" t="s">
        <v>1267</v>
      </c>
      <c r="D648" s="33">
        <v>12286441</v>
      </c>
      <c r="E648" s="34">
        <v>2132596.13</v>
      </c>
      <c r="F648" s="35">
        <f t="shared" si="10"/>
        <v>10153844.870000001</v>
      </c>
    </row>
    <row r="649" spans="1:6" ht="15">
      <c r="A649" s="18" t="s">
        <v>682</v>
      </c>
      <c r="B649" s="19" t="s">
        <v>417</v>
      </c>
      <c r="C649" s="20" t="s">
        <v>1268</v>
      </c>
      <c r="D649" s="21">
        <v>12286441</v>
      </c>
      <c r="E649" s="22">
        <v>2132596.13</v>
      </c>
      <c r="F649" s="23">
        <f t="shared" si="10"/>
        <v>10153844.870000001</v>
      </c>
    </row>
    <row r="650" spans="1:6" ht="15">
      <c r="A650" s="30" t="s">
        <v>894</v>
      </c>
      <c r="B650" s="31" t="s">
        <v>417</v>
      </c>
      <c r="C650" s="32" t="s">
        <v>1269</v>
      </c>
      <c r="D650" s="33">
        <v>12286441</v>
      </c>
      <c r="E650" s="34">
        <v>2132596.13</v>
      </c>
      <c r="F650" s="35">
        <f t="shared" si="10"/>
        <v>10153844.870000001</v>
      </c>
    </row>
    <row r="651" spans="1:6" ht="46.5">
      <c r="A651" s="30" t="s">
        <v>1270</v>
      </c>
      <c r="B651" s="31" t="s">
        <v>417</v>
      </c>
      <c r="C651" s="32" t="s">
        <v>1271</v>
      </c>
      <c r="D651" s="33">
        <v>12286441</v>
      </c>
      <c r="E651" s="34">
        <v>2132596.13</v>
      </c>
      <c r="F651" s="35">
        <f t="shared" si="10"/>
        <v>10153844.870000001</v>
      </c>
    </row>
    <row r="652" spans="1:6" ht="30.75">
      <c r="A652" s="30" t="s">
        <v>1272</v>
      </c>
      <c r="B652" s="31" t="s">
        <v>417</v>
      </c>
      <c r="C652" s="32" t="s">
        <v>1273</v>
      </c>
      <c r="D652" s="33">
        <v>12286441</v>
      </c>
      <c r="E652" s="34">
        <v>2132596.13</v>
      </c>
      <c r="F652" s="35">
        <f t="shared" si="10"/>
        <v>10153844.870000001</v>
      </c>
    </row>
    <row r="653" spans="1:6" ht="15">
      <c r="A653" s="30" t="s">
        <v>1274</v>
      </c>
      <c r="B653" s="31" t="s">
        <v>417</v>
      </c>
      <c r="C653" s="32" t="s">
        <v>1275</v>
      </c>
      <c r="D653" s="33">
        <v>4388720</v>
      </c>
      <c r="E653" s="34">
        <v>586275.65</v>
      </c>
      <c r="F653" s="35">
        <f t="shared" si="10"/>
        <v>3802444.35</v>
      </c>
    </row>
    <row r="654" spans="1:6" ht="15">
      <c r="A654" s="18" t="s">
        <v>1276</v>
      </c>
      <c r="B654" s="19" t="s">
        <v>417</v>
      </c>
      <c r="C654" s="20" t="s">
        <v>1277</v>
      </c>
      <c r="D654" s="21">
        <v>4388720</v>
      </c>
      <c r="E654" s="22">
        <v>586275.65</v>
      </c>
      <c r="F654" s="23">
        <f t="shared" si="10"/>
        <v>3802444.35</v>
      </c>
    </row>
    <row r="655" spans="1:6" ht="62.25">
      <c r="A655" s="30" t="s">
        <v>1278</v>
      </c>
      <c r="B655" s="31" t="s">
        <v>417</v>
      </c>
      <c r="C655" s="32" t="s">
        <v>1279</v>
      </c>
      <c r="D655" s="33">
        <v>4388720</v>
      </c>
      <c r="E655" s="34">
        <v>586275.65</v>
      </c>
      <c r="F655" s="35">
        <f t="shared" si="10"/>
        <v>3802444.35</v>
      </c>
    </row>
    <row r="656" spans="1:6" ht="30.75">
      <c r="A656" s="30" t="s">
        <v>1280</v>
      </c>
      <c r="B656" s="31" t="s">
        <v>417</v>
      </c>
      <c r="C656" s="32" t="s">
        <v>1281</v>
      </c>
      <c r="D656" s="33">
        <v>4388720</v>
      </c>
      <c r="E656" s="34">
        <v>586275.65</v>
      </c>
      <c r="F656" s="35">
        <f t="shared" si="10"/>
        <v>3802444.35</v>
      </c>
    </row>
    <row r="657" spans="1:6" ht="78">
      <c r="A657" s="30" t="s">
        <v>457</v>
      </c>
      <c r="B657" s="31" t="s">
        <v>417</v>
      </c>
      <c r="C657" s="32" t="s">
        <v>1282</v>
      </c>
      <c r="D657" s="33">
        <v>4388720</v>
      </c>
      <c r="E657" s="34">
        <v>586275.65</v>
      </c>
      <c r="F657" s="35">
        <f t="shared" si="10"/>
        <v>3802444.35</v>
      </c>
    </row>
    <row r="658" spans="1:6" ht="30.75">
      <c r="A658" s="18" t="s">
        <v>1283</v>
      </c>
      <c r="B658" s="19" t="s">
        <v>417</v>
      </c>
      <c r="C658" s="20" t="s">
        <v>1284</v>
      </c>
      <c r="D658" s="21">
        <v>19403200</v>
      </c>
      <c r="E658" s="22">
        <v>2069095.32</v>
      </c>
      <c r="F658" s="23">
        <f t="shared" si="10"/>
        <v>17334104.68</v>
      </c>
    </row>
    <row r="659" spans="1:6" ht="15">
      <c r="A659" s="30" t="s">
        <v>420</v>
      </c>
      <c r="B659" s="31" t="s">
        <v>417</v>
      </c>
      <c r="C659" s="32" t="s">
        <v>1285</v>
      </c>
      <c r="D659" s="33">
        <v>19403200</v>
      </c>
      <c r="E659" s="34">
        <v>2069095.32</v>
      </c>
      <c r="F659" s="35">
        <f t="shared" si="10"/>
        <v>17334104.68</v>
      </c>
    </row>
    <row r="660" spans="1:6" ht="78">
      <c r="A660" s="18" t="s">
        <v>1286</v>
      </c>
      <c r="B660" s="19" t="s">
        <v>417</v>
      </c>
      <c r="C660" s="20" t="s">
        <v>1287</v>
      </c>
      <c r="D660" s="21">
        <v>19403200</v>
      </c>
      <c r="E660" s="22">
        <v>2069095.32</v>
      </c>
      <c r="F660" s="23">
        <f t="shared" si="10"/>
        <v>17334104.68</v>
      </c>
    </row>
    <row r="661" spans="1:6" ht="15">
      <c r="A661" s="30" t="s">
        <v>894</v>
      </c>
      <c r="B661" s="31" t="s">
        <v>417</v>
      </c>
      <c r="C661" s="32" t="s">
        <v>1288</v>
      </c>
      <c r="D661" s="33">
        <v>19403200</v>
      </c>
      <c r="E661" s="34">
        <v>2069095.32</v>
      </c>
      <c r="F661" s="35">
        <f t="shared" si="10"/>
        <v>17334104.68</v>
      </c>
    </row>
    <row r="662" spans="1:6" ht="30.75">
      <c r="A662" s="30" t="s">
        <v>1151</v>
      </c>
      <c r="B662" s="31" t="s">
        <v>417</v>
      </c>
      <c r="C662" s="32" t="s">
        <v>1289</v>
      </c>
      <c r="D662" s="33">
        <v>14846856</v>
      </c>
      <c r="E662" s="34">
        <v>1358878.06</v>
      </c>
      <c r="F662" s="35">
        <f t="shared" si="10"/>
        <v>13487977.94</v>
      </c>
    </row>
    <row r="663" spans="1:6" ht="30.75">
      <c r="A663" s="30" t="s">
        <v>428</v>
      </c>
      <c r="B663" s="31" t="s">
        <v>417</v>
      </c>
      <c r="C663" s="32" t="s">
        <v>1290</v>
      </c>
      <c r="D663" s="33">
        <v>9277066</v>
      </c>
      <c r="E663" s="34">
        <v>931109.33</v>
      </c>
      <c r="F663" s="35">
        <f t="shared" si="10"/>
        <v>8345956.67</v>
      </c>
    </row>
    <row r="664" spans="1:6" ht="46.5">
      <c r="A664" s="30" t="s">
        <v>430</v>
      </c>
      <c r="B664" s="31" t="s">
        <v>417</v>
      </c>
      <c r="C664" s="32" t="s">
        <v>1291</v>
      </c>
      <c r="D664" s="33">
        <v>245000</v>
      </c>
      <c r="E664" s="34" t="s">
        <v>42</v>
      </c>
      <c r="F664" s="35">
        <f t="shared" si="10"/>
        <v>245000</v>
      </c>
    </row>
    <row r="665" spans="1:6" ht="78">
      <c r="A665" s="30" t="s">
        <v>834</v>
      </c>
      <c r="B665" s="31" t="s">
        <v>417</v>
      </c>
      <c r="C665" s="32" t="s">
        <v>1292</v>
      </c>
      <c r="D665" s="33">
        <v>1470000</v>
      </c>
      <c r="E665" s="34">
        <v>114812.85</v>
      </c>
      <c r="F665" s="35">
        <f t="shared" si="10"/>
        <v>1355187.15</v>
      </c>
    </row>
    <row r="666" spans="1:6" ht="62.25">
      <c r="A666" s="30" t="s">
        <v>432</v>
      </c>
      <c r="B666" s="31" t="s">
        <v>417</v>
      </c>
      <c r="C666" s="32" t="s">
        <v>1293</v>
      </c>
      <c r="D666" s="33">
        <v>2801674</v>
      </c>
      <c r="E666" s="34">
        <v>289861.92</v>
      </c>
      <c r="F666" s="35">
        <f t="shared" si="10"/>
        <v>2511812.08</v>
      </c>
    </row>
    <row r="667" spans="1:6" ht="46.5">
      <c r="A667" s="30" t="s">
        <v>434</v>
      </c>
      <c r="B667" s="31" t="s">
        <v>417</v>
      </c>
      <c r="C667" s="32" t="s">
        <v>1294</v>
      </c>
      <c r="D667" s="33">
        <v>253308</v>
      </c>
      <c r="E667" s="34">
        <v>19093.96</v>
      </c>
      <c r="F667" s="35">
        <f t="shared" si="10"/>
        <v>234214.04</v>
      </c>
    </row>
    <row r="668" spans="1:6" ht="15">
      <c r="A668" s="30" t="s">
        <v>436</v>
      </c>
      <c r="B668" s="31" t="s">
        <v>417</v>
      </c>
      <c r="C668" s="32" t="s">
        <v>1295</v>
      </c>
      <c r="D668" s="33">
        <v>799808</v>
      </c>
      <c r="E668" s="34">
        <v>4000</v>
      </c>
      <c r="F668" s="35">
        <f t="shared" si="10"/>
        <v>795808</v>
      </c>
    </row>
    <row r="669" spans="1:6" ht="46.5">
      <c r="A669" s="30" t="s">
        <v>1296</v>
      </c>
      <c r="B669" s="31" t="s">
        <v>417</v>
      </c>
      <c r="C669" s="32" t="s">
        <v>1297</v>
      </c>
      <c r="D669" s="33">
        <v>4556344</v>
      </c>
      <c r="E669" s="34">
        <v>710217.26</v>
      </c>
      <c r="F669" s="35">
        <f t="shared" si="10"/>
        <v>3846126.74</v>
      </c>
    </row>
    <row r="670" spans="1:6" ht="30.75">
      <c r="A670" s="30" t="s">
        <v>428</v>
      </c>
      <c r="B670" s="31" t="s">
        <v>417</v>
      </c>
      <c r="C670" s="32" t="s">
        <v>1298</v>
      </c>
      <c r="D670" s="33">
        <v>3499496</v>
      </c>
      <c r="E670" s="34">
        <v>541264.2</v>
      </c>
      <c r="F670" s="35">
        <f t="shared" si="10"/>
        <v>2958231.8</v>
      </c>
    </row>
    <row r="671" spans="1:6" ht="62.25">
      <c r="A671" s="30" t="s">
        <v>432</v>
      </c>
      <c r="B671" s="31" t="s">
        <v>417</v>
      </c>
      <c r="C671" s="32" t="s">
        <v>1299</v>
      </c>
      <c r="D671" s="33">
        <v>1056848</v>
      </c>
      <c r="E671" s="34">
        <v>168953.06</v>
      </c>
      <c r="F671" s="35">
        <f t="shared" si="10"/>
        <v>887894.94</v>
      </c>
    </row>
    <row r="672" spans="1:6" ht="30.75">
      <c r="A672" s="18" t="s">
        <v>1300</v>
      </c>
      <c r="B672" s="19" t="s">
        <v>417</v>
      </c>
      <c r="C672" s="20" t="s">
        <v>1301</v>
      </c>
      <c r="D672" s="21">
        <v>10447704</v>
      </c>
      <c r="E672" s="22">
        <v>885929.11</v>
      </c>
      <c r="F672" s="23">
        <f t="shared" si="10"/>
        <v>9561774.89</v>
      </c>
    </row>
    <row r="673" spans="1:6" ht="15">
      <c r="A673" s="30" t="s">
        <v>420</v>
      </c>
      <c r="B673" s="31" t="s">
        <v>417</v>
      </c>
      <c r="C673" s="32" t="s">
        <v>1302</v>
      </c>
      <c r="D673" s="33">
        <v>10447704</v>
      </c>
      <c r="E673" s="34">
        <v>885929.11</v>
      </c>
      <c r="F673" s="35">
        <f t="shared" si="10"/>
        <v>9561774.89</v>
      </c>
    </row>
    <row r="674" spans="1:6" ht="62.25">
      <c r="A674" s="18" t="s">
        <v>422</v>
      </c>
      <c r="B674" s="19" t="s">
        <v>417</v>
      </c>
      <c r="C674" s="20" t="s">
        <v>1303</v>
      </c>
      <c r="D674" s="21">
        <v>10447704</v>
      </c>
      <c r="E674" s="22">
        <v>885929.11</v>
      </c>
      <c r="F674" s="23">
        <f t="shared" si="10"/>
        <v>9561774.89</v>
      </c>
    </row>
    <row r="675" spans="1:6" ht="15">
      <c r="A675" s="30" t="s">
        <v>894</v>
      </c>
      <c r="B675" s="31" t="s">
        <v>417</v>
      </c>
      <c r="C675" s="32" t="s">
        <v>1304</v>
      </c>
      <c r="D675" s="33">
        <v>10447704</v>
      </c>
      <c r="E675" s="34">
        <v>885929.11</v>
      </c>
      <c r="F675" s="35">
        <f t="shared" si="10"/>
        <v>9561774.89</v>
      </c>
    </row>
    <row r="676" spans="1:6" ht="30.75">
      <c r="A676" s="30" t="s">
        <v>1151</v>
      </c>
      <c r="B676" s="31" t="s">
        <v>417</v>
      </c>
      <c r="C676" s="32" t="s">
        <v>1305</v>
      </c>
      <c r="D676" s="33">
        <v>7070371</v>
      </c>
      <c r="E676" s="34">
        <v>654920.45</v>
      </c>
      <c r="F676" s="35">
        <f t="shared" si="10"/>
        <v>6415450.55</v>
      </c>
    </row>
    <row r="677" spans="1:6" ht="30.75">
      <c r="A677" s="30" t="s">
        <v>428</v>
      </c>
      <c r="B677" s="31" t="s">
        <v>417</v>
      </c>
      <c r="C677" s="32" t="s">
        <v>1306</v>
      </c>
      <c r="D677" s="33">
        <v>4787747</v>
      </c>
      <c r="E677" s="34">
        <v>443439.94</v>
      </c>
      <c r="F677" s="35">
        <f t="shared" si="10"/>
        <v>4344307.06</v>
      </c>
    </row>
    <row r="678" spans="1:6" ht="46.5">
      <c r="A678" s="30" t="s">
        <v>430</v>
      </c>
      <c r="B678" s="31" t="s">
        <v>417</v>
      </c>
      <c r="C678" s="32" t="s">
        <v>1307</v>
      </c>
      <c r="D678" s="33">
        <v>21000</v>
      </c>
      <c r="E678" s="34" t="s">
        <v>42</v>
      </c>
      <c r="F678" s="35">
        <f t="shared" si="10"/>
        <v>21000</v>
      </c>
    </row>
    <row r="679" spans="1:6" ht="62.25">
      <c r="A679" s="30" t="s">
        <v>432</v>
      </c>
      <c r="B679" s="31" t="s">
        <v>417</v>
      </c>
      <c r="C679" s="32" t="s">
        <v>1308</v>
      </c>
      <c r="D679" s="33">
        <v>1445900</v>
      </c>
      <c r="E679" s="34">
        <v>81837.51</v>
      </c>
      <c r="F679" s="35">
        <f t="shared" si="10"/>
        <v>1364062.49</v>
      </c>
    </row>
    <row r="680" spans="1:6" ht="46.5">
      <c r="A680" s="30" t="s">
        <v>434</v>
      </c>
      <c r="B680" s="31" t="s">
        <v>417</v>
      </c>
      <c r="C680" s="32" t="s">
        <v>1309</v>
      </c>
      <c r="D680" s="33">
        <v>417224</v>
      </c>
      <c r="E680" s="34">
        <v>129343</v>
      </c>
      <c r="F680" s="35">
        <f t="shared" si="10"/>
        <v>287881</v>
      </c>
    </row>
    <row r="681" spans="1:6" ht="15">
      <c r="A681" s="30" t="s">
        <v>436</v>
      </c>
      <c r="B681" s="31" t="s">
        <v>417</v>
      </c>
      <c r="C681" s="32" t="s">
        <v>1310</v>
      </c>
      <c r="D681" s="33">
        <v>398500</v>
      </c>
      <c r="E681" s="34">
        <v>300</v>
      </c>
      <c r="F681" s="35">
        <f t="shared" si="10"/>
        <v>398200</v>
      </c>
    </row>
    <row r="682" spans="1:6" ht="62.25">
      <c r="A682" s="30" t="s">
        <v>1311</v>
      </c>
      <c r="B682" s="31" t="s">
        <v>417</v>
      </c>
      <c r="C682" s="32" t="s">
        <v>1312</v>
      </c>
      <c r="D682" s="33">
        <v>3377333</v>
      </c>
      <c r="E682" s="34">
        <v>231008.66</v>
      </c>
      <c r="F682" s="35">
        <f t="shared" si="10"/>
        <v>3146324.34</v>
      </c>
    </row>
    <row r="683" spans="1:6" ht="30.75">
      <c r="A683" s="30" t="s">
        <v>428</v>
      </c>
      <c r="B683" s="31" t="s">
        <v>417</v>
      </c>
      <c r="C683" s="32" t="s">
        <v>1313</v>
      </c>
      <c r="D683" s="33">
        <v>2593958</v>
      </c>
      <c r="E683" s="34">
        <v>193811.38</v>
      </c>
      <c r="F683" s="35">
        <f t="shared" si="10"/>
        <v>2400146.62</v>
      </c>
    </row>
    <row r="684" spans="1:6" ht="62.25">
      <c r="A684" s="30" t="s">
        <v>432</v>
      </c>
      <c r="B684" s="31" t="s">
        <v>417</v>
      </c>
      <c r="C684" s="32" t="s">
        <v>1314</v>
      </c>
      <c r="D684" s="33">
        <v>783375</v>
      </c>
      <c r="E684" s="34">
        <v>37197.28</v>
      </c>
      <c r="F684" s="35">
        <f t="shared" si="10"/>
        <v>746177.72</v>
      </c>
    </row>
    <row r="685" spans="1:6" ht="62.25">
      <c r="A685" s="18" t="s">
        <v>1315</v>
      </c>
      <c r="B685" s="19" t="s">
        <v>417</v>
      </c>
      <c r="C685" s="20" t="s">
        <v>1316</v>
      </c>
      <c r="D685" s="21">
        <v>321231466.84</v>
      </c>
      <c r="E685" s="22">
        <v>29228030.92</v>
      </c>
      <c r="F685" s="23">
        <f t="shared" si="10"/>
        <v>292003435.91999996</v>
      </c>
    </row>
    <row r="686" spans="1:6" ht="15">
      <c r="A686" s="30" t="s">
        <v>1123</v>
      </c>
      <c r="B686" s="31" t="s">
        <v>417</v>
      </c>
      <c r="C686" s="32" t="s">
        <v>1317</v>
      </c>
      <c r="D686" s="33">
        <v>155291568.2</v>
      </c>
      <c r="E686" s="34">
        <v>16201834.01</v>
      </c>
      <c r="F686" s="35">
        <f t="shared" si="10"/>
        <v>139089734.19</v>
      </c>
    </row>
    <row r="687" spans="1:6" ht="15">
      <c r="A687" s="18" t="s">
        <v>1318</v>
      </c>
      <c r="B687" s="19" t="s">
        <v>417</v>
      </c>
      <c r="C687" s="20" t="s">
        <v>1319</v>
      </c>
      <c r="D687" s="21">
        <v>37010461.77</v>
      </c>
      <c r="E687" s="22">
        <v>1914902.83</v>
      </c>
      <c r="F687" s="23">
        <f t="shared" si="10"/>
        <v>35095558.940000005</v>
      </c>
    </row>
    <row r="688" spans="1:6" ht="62.25">
      <c r="A688" s="30" t="s">
        <v>1320</v>
      </c>
      <c r="B688" s="31" t="s">
        <v>417</v>
      </c>
      <c r="C688" s="32" t="s">
        <v>1321</v>
      </c>
      <c r="D688" s="33">
        <v>37010461.77</v>
      </c>
      <c r="E688" s="34">
        <v>1914902.83</v>
      </c>
      <c r="F688" s="35">
        <f t="shared" si="10"/>
        <v>35095558.940000005</v>
      </c>
    </row>
    <row r="689" spans="1:6" ht="93">
      <c r="A689" s="30" t="s">
        <v>1322</v>
      </c>
      <c r="B689" s="31" t="s">
        <v>417</v>
      </c>
      <c r="C689" s="32" t="s">
        <v>1323</v>
      </c>
      <c r="D689" s="33">
        <v>5000000</v>
      </c>
      <c r="E689" s="34" t="s">
        <v>42</v>
      </c>
      <c r="F689" s="35">
        <f t="shared" si="10"/>
        <v>5000000</v>
      </c>
    </row>
    <row r="690" spans="1:6" ht="15">
      <c r="A690" s="30" t="s">
        <v>436</v>
      </c>
      <c r="B690" s="31" t="s">
        <v>417</v>
      </c>
      <c r="C690" s="32" t="s">
        <v>1324</v>
      </c>
      <c r="D690" s="33">
        <v>5000000</v>
      </c>
      <c r="E690" s="34" t="s">
        <v>42</v>
      </c>
      <c r="F690" s="35">
        <f aca="true" t="shared" si="11" ref="F690:F751">IF(OR(D690="-",IF(E690="-",0,E690)&gt;=IF(D690="-",0,D690)),"-",IF(D690="-",0,D690)-IF(E690="-",0,E690))</f>
        <v>5000000</v>
      </c>
    </row>
    <row r="691" spans="1:6" ht="78">
      <c r="A691" s="30" t="s">
        <v>1325</v>
      </c>
      <c r="B691" s="31" t="s">
        <v>417</v>
      </c>
      <c r="C691" s="32" t="s">
        <v>1326</v>
      </c>
      <c r="D691" s="33">
        <v>29618153.77</v>
      </c>
      <c r="E691" s="34">
        <v>1914902.83</v>
      </c>
      <c r="F691" s="35">
        <f t="shared" si="11"/>
        <v>27703250.939999998</v>
      </c>
    </row>
    <row r="692" spans="1:6" ht="15">
      <c r="A692" s="30" t="s">
        <v>436</v>
      </c>
      <c r="B692" s="31" t="s">
        <v>417</v>
      </c>
      <c r="C692" s="32" t="s">
        <v>1327</v>
      </c>
      <c r="D692" s="33">
        <v>29618153.77</v>
      </c>
      <c r="E692" s="34">
        <v>1914902.83</v>
      </c>
      <c r="F692" s="35">
        <f t="shared" si="11"/>
        <v>27703250.939999998</v>
      </c>
    </row>
    <row r="693" spans="1:6" ht="62.25">
      <c r="A693" s="30" t="s">
        <v>1328</v>
      </c>
      <c r="B693" s="31" t="s">
        <v>417</v>
      </c>
      <c r="C693" s="32" t="s">
        <v>1329</v>
      </c>
      <c r="D693" s="33">
        <v>2392308</v>
      </c>
      <c r="E693" s="34" t="s">
        <v>42</v>
      </c>
      <c r="F693" s="35">
        <f t="shared" si="11"/>
        <v>2392308</v>
      </c>
    </row>
    <row r="694" spans="1:6" ht="15">
      <c r="A694" s="30" t="s">
        <v>436</v>
      </c>
      <c r="B694" s="31" t="s">
        <v>417</v>
      </c>
      <c r="C694" s="32" t="s">
        <v>1330</v>
      </c>
      <c r="D694" s="33">
        <v>2392308</v>
      </c>
      <c r="E694" s="34" t="s">
        <v>42</v>
      </c>
      <c r="F694" s="35">
        <f t="shared" si="11"/>
        <v>2392308</v>
      </c>
    </row>
    <row r="695" spans="1:6" ht="15">
      <c r="A695" s="18" t="s">
        <v>1331</v>
      </c>
      <c r="B695" s="19" t="s">
        <v>417</v>
      </c>
      <c r="C695" s="20" t="s">
        <v>1332</v>
      </c>
      <c r="D695" s="21">
        <v>118281106.43</v>
      </c>
      <c r="E695" s="22">
        <v>14286931.18</v>
      </c>
      <c r="F695" s="23">
        <f t="shared" si="11"/>
        <v>103994175.25</v>
      </c>
    </row>
    <row r="696" spans="1:6" ht="62.25">
      <c r="A696" s="30" t="s">
        <v>1320</v>
      </c>
      <c r="B696" s="31" t="s">
        <v>417</v>
      </c>
      <c r="C696" s="32" t="s">
        <v>1333</v>
      </c>
      <c r="D696" s="33">
        <v>116761106.43</v>
      </c>
      <c r="E696" s="34">
        <v>14286931.18</v>
      </c>
      <c r="F696" s="35">
        <f t="shared" si="11"/>
        <v>102474175.25</v>
      </c>
    </row>
    <row r="697" spans="1:6" ht="46.5">
      <c r="A697" s="30" t="s">
        <v>1334</v>
      </c>
      <c r="B697" s="31" t="s">
        <v>417</v>
      </c>
      <c r="C697" s="32" t="s">
        <v>1335</v>
      </c>
      <c r="D697" s="33">
        <v>45441100</v>
      </c>
      <c r="E697" s="34" t="s">
        <v>42</v>
      </c>
      <c r="F697" s="35">
        <f t="shared" si="11"/>
        <v>45441100</v>
      </c>
    </row>
    <row r="698" spans="1:6" ht="15">
      <c r="A698" s="30" t="s">
        <v>436</v>
      </c>
      <c r="B698" s="31" t="s">
        <v>417</v>
      </c>
      <c r="C698" s="32" t="s">
        <v>1336</v>
      </c>
      <c r="D698" s="33">
        <v>45441100</v>
      </c>
      <c r="E698" s="34" t="s">
        <v>42</v>
      </c>
      <c r="F698" s="35">
        <f t="shared" si="11"/>
        <v>45441100</v>
      </c>
    </row>
    <row r="699" spans="1:6" ht="78">
      <c r="A699" s="30" t="s">
        <v>1337</v>
      </c>
      <c r="B699" s="31" t="s">
        <v>417</v>
      </c>
      <c r="C699" s="32" t="s">
        <v>1338</v>
      </c>
      <c r="D699" s="33">
        <v>68928369.43</v>
      </c>
      <c r="E699" s="34">
        <v>14286931.18</v>
      </c>
      <c r="F699" s="35">
        <f t="shared" si="11"/>
        <v>54641438.25000001</v>
      </c>
    </row>
    <row r="700" spans="1:6" ht="15">
      <c r="A700" s="30" t="s">
        <v>436</v>
      </c>
      <c r="B700" s="31" t="s">
        <v>417</v>
      </c>
      <c r="C700" s="32" t="s">
        <v>1339</v>
      </c>
      <c r="D700" s="33">
        <v>68433882.11</v>
      </c>
      <c r="E700" s="34">
        <v>14197976.87</v>
      </c>
      <c r="F700" s="35">
        <f t="shared" si="11"/>
        <v>54235905.24</v>
      </c>
    </row>
    <row r="701" spans="1:6" ht="15">
      <c r="A701" s="30" t="s">
        <v>651</v>
      </c>
      <c r="B701" s="31" t="s">
        <v>417</v>
      </c>
      <c r="C701" s="32" t="s">
        <v>1340</v>
      </c>
      <c r="D701" s="33">
        <v>494487.32</v>
      </c>
      <c r="E701" s="34">
        <v>88954.31</v>
      </c>
      <c r="F701" s="35">
        <f t="shared" si="11"/>
        <v>405533.01</v>
      </c>
    </row>
    <row r="702" spans="1:6" ht="46.5">
      <c r="A702" s="30" t="s">
        <v>1334</v>
      </c>
      <c r="B702" s="31" t="s">
        <v>417</v>
      </c>
      <c r="C702" s="32" t="s">
        <v>1341</v>
      </c>
      <c r="D702" s="33">
        <v>2391637</v>
      </c>
      <c r="E702" s="34" t="s">
        <v>42</v>
      </c>
      <c r="F702" s="35">
        <f t="shared" si="11"/>
        <v>2391637</v>
      </c>
    </row>
    <row r="703" spans="1:6" ht="15">
      <c r="A703" s="30" t="s">
        <v>436</v>
      </c>
      <c r="B703" s="31" t="s">
        <v>417</v>
      </c>
      <c r="C703" s="32" t="s">
        <v>1342</v>
      </c>
      <c r="D703" s="33">
        <v>2391637</v>
      </c>
      <c r="E703" s="34" t="s">
        <v>42</v>
      </c>
      <c r="F703" s="35">
        <f t="shared" si="11"/>
        <v>2391637</v>
      </c>
    </row>
    <row r="704" spans="1:6" ht="30.75">
      <c r="A704" s="30" t="s">
        <v>624</v>
      </c>
      <c r="B704" s="31" t="s">
        <v>417</v>
      </c>
      <c r="C704" s="32" t="s">
        <v>1343</v>
      </c>
      <c r="D704" s="33">
        <v>20000</v>
      </c>
      <c r="E704" s="34" t="s">
        <v>42</v>
      </c>
      <c r="F704" s="35">
        <f t="shared" si="11"/>
        <v>20000</v>
      </c>
    </row>
    <row r="705" spans="1:6" ht="30.75">
      <c r="A705" s="30" t="s">
        <v>480</v>
      </c>
      <c r="B705" s="31" t="s">
        <v>417</v>
      </c>
      <c r="C705" s="32" t="s">
        <v>1344</v>
      </c>
      <c r="D705" s="33">
        <v>20000</v>
      </c>
      <c r="E705" s="34" t="s">
        <v>42</v>
      </c>
      <c r="F705" s="35">
        <f t="shared" si="11"/>
        <v>20000</v>
      </c>
    </row>
    <row r="706" spans="1:6" ht="15">
      <c r="A706" s="30" t="s">
        <v>436</v>
      </c>
      <c r="B706" s="31" t="s">
        <v>417</v>
      </c>
      <c r="C706" s="32" t="s">
        <v>1345</v>
      </c>
      <c r="D706" s="33">
        <v>20000</v>
      </c>
      <c r="E706" s="34" t="s">
        <v>42</v>
      </c>
      <c r="F706" s="35">
        <f t="shared" si="11"/>
        <v>20000</v>
      </c>
    </row>
    <row r="707" spans="1:6" ht="30.75">
      <c r="A707" s="30" t="s">
        <v>1346</v>
      </c>
      <c r="B707" s="31" t="s">
        <v>417</v>
      </c>
      <c r="C707" s="32" t="s">
        <v>1347</v>
      </c>
      <c r="D707" s="33">
        <v>900000</v>
      </c>
      <c r="E707" s="34" t="s">
        <v>42</v>
      </c>
      <c r="F707" s="35">
        <f t="shared" si="11"/>
        <v>900000</v>
      </c>
    </row>
    <row r="708" spans="1:6" ht="30.75">
      <c r="A708" s="30" t="s">
        <v>480</v>
      </c>
      <c r="B708" s="31" t="s">
        <v>417</v>
      </c>
      <c r="C708" s="32" t="s">
        <v>1348</v>
      </c>
      <c r="D708" s="33">
        <v>900000</v>
      </c>
      <c r="E708" s="34" t="s">
        <v>42</v>
      </c>
      <c r="F708" s="35">
        <f t="shared" si="11"/>
        <v>900000</v>
      </c>
    </row>
    <row r="709" spans="1:6" ht="15">
      <c r="A709" s="30" t="s">
        <v>436</v>
      </c>
      <c r="B709" s="31" t="s">
        <v>417</v>
      </c>
      <c r="C709" s="32" t="s">
        <v>1349</v>
      </c>
      <c r="D709" s="33">
        <v>900000</v>
      </c>
      <c r="E709" s="34" t="s">
        <v>42</v>
      </c>
      <c r="F709" s="35">
        <f t="shared" si="11"/>
        <v>900000</v>
      </c>
    </row>
    <row r="710" spans="1:6" ht="46.5">
      <c r="A710" s="30" t="s">
        <v>1350</v>
      </c>
      <c r="B710" s="31" t="s">
        <v>417</v>
      </c>
      <c r="C710" s="32" t="s">
        <v>1351</v>
      </c>
      <c r="D710" s="33">
        <v>600000</v>
      </c>
      <c r="E710" s="34" t="s">
        <v>42</v>
      </c>
      <c r="F710" s="35">
        <f t="shared" si="11"/>
        <v>600000</v>
      </c>
    </row>
    <row r="711" spans="1:6" ht="30.75">
      <c r="A711" s="30" t="s">
        <v>480</v>
      </c>
      <c r="B711" s="31" t="s">
        <v>417</v>
      </c>
      <c r="C711" s="32" t="s">
        <v>1352</v>
      </c>
      <c r="D711" s="33">
        <v>600000</v>
      </c>
      <c r="E711" s="34" t="s">
        <v>42</v>
      </c>
      <c r="F711" s="35">
        <f t="shared" si="11"/>
        <v>600000</v>
      </c>
    </row>
    <row r="712" spans="1:6" ht="15">
      <c r="A712" s="30" t="s">
        <v>436</v>
      </c>
      <c r="B712" s="31" t="s">
        <v>417</v>
      </c>
      <c r="C712" s="32" t="s">
        <v>1353</v>
      </c>
      <c r="D712" s="33">
        <v>600000</v>
      </c>
      <c r="E712" s="34" t="s">
        <v>42</v>
      </c>
      <c r="F712" s="35">
        <f t="shared" si="11"/>
        <v>600000</v>
      </c>
    </row>
    <row r="713" spans="1:6" ht="30.75">
      <c r="A713" s="30" t="s">
        <v>1354</v>
      </c>
      <c r="B713" s="31" t="s">
        <v>417</v>
      </c>
      <c r="C713" s="32" t="s">
        <v>1355</v>
      </c>
      <c r="D713" s="33">
        <v>144563818.64</v>
      </c>
      <c r="E713" s="34">
        <v>13026196.91</v>
      </c>
      <c r="F713" s="35">
        <f t="shared" si="11"/>
        <v>131537621.72999999</v>
      </c>
    </row>
    <row r="714" spans="1:6" ht="15">
      <c r="A714" s="18" t="s">
        <v>1356</v>
      </c>
      <c r="B714" s="19" t="s">
        <v>417</v>
      </c>
      <c r="C714" s="20" t="s">
        <v>1357</v>
      </c>
      <c r="D714" s="21">
        <v>101053310.47</v>
      </c>
      <c r="E714" s="22">
        <v>8473841.24</v>
      </c>
      <c r="F714" s="23">
        <f t="shared" si="11"/>
        <v>92579469.23</v>
      </c>
    </row>
    <row r="715" spans="1:6" ht="62.25">
      <c r="A715" s="30" t="s">
        <v>1320</v>
      </c>
      <c r="B715" s="31" t="s">
        <v>417</v>
      </c>
      <c r="C715" s="32" t="s">
        <v>1358</v>
      </c>
      <c r="D715" s="33">
        <v>38181260.03</v>
      </c>
      <c r="E715" s="34">
        <v>8473841.24</v>
      </c>
      <c r="F715" s="35">
        <f t="shared" si="11"/>
        <v>29707418.79</v>
      </c>
    </row>
    <row r="716" spans="1:6" ht="93">
      <c r="A716" s="30" t="s">
        <v>1359</v>
      </c>
      <c r="B716" s="31" t="s">
        <v>417</v>
      </c>
      <c r="C716" s="32" t="s">
        <v>1360</v>
      </c>
      <c r="D716" s="33">
        <v>32330663.02</v>
      </c>
      <c r="E716" s="34">
        <v>7528127.89</v>
      </c>
      <c r="F716" s="35">
        <f t="shared" si="11"/>
        <v>24802535.13</v>
      </c>
    </row>
    <row r="717" spans="1:6" ht="15">
      <c r="A717" s="30" t="s">
        <v>436</v>
      </c>
      <c r="B717" s="31" t="s">
        <v>417</v>
      </c>
      <c r="C717" s="32" t="s">
        <v>1361</v>
      </c>
      <c r="D717" s="33">
        <v>5892653.6</v>
      </c>
      <c r="E717" s="34">
        <v>768778.29</v>
      </c>
      <c r="F717" s="35">
        <f t="shared" si="11"/>
        <v>5123875.31</v>
      </c>
    </row>
    <row r="718" spans="1:6" ht="15">
      <c r="A718" s="30" t="s">
        <v>651</v>
      </c>
      <c r="B718" s="31" t="s">
        <v>417</v>
      </c>
      <c r="C718" s="32" t="s">
        <v>1362</v>
      </c>
      <c r="D718" s="33">
        <v>26438009.42</v>
      </c>
      <c r="E718" s="34">
        <v>6759349.6</v>
      </c>
      <c r="F718" s="35">
        <f t="shared" si="11"/>
        <v>19678659.82</v>
      </c>
    </row>
    <row r="719" spans="1:6" ht="46.5">
      <c r="A719" s="30" t="s">
        <v>1363</v>
      </c>
      <c r="B719" s="31" t="s">
        <v>417</v>
      </c>
      <c r="C719" s="32" t="s">
        <v>1364</v>
      </c>
      <c r="D719" s="33">
        <v>1505455.13</v>
      </c>
      <c r="E719" s="34">
        <v>407152.62</v>
      </c>
      <c r="F719" s="35">
        <f t="shared" si="11"/>
        <v>1098302.5099999998</v>
      </c>
    </row>
    <row r="720" spans="1:6" ht="15">
      <c r="A720" s="30" t="s">
        <v>436</v>
      </c>
      <c r="B720" s="31" t="s">
        <v>417</v>
      </c>
      <c r="C720" s="32" t="s">
        <v>1365</v>
      </c>
      <c r="D720" s="33">
        <v>1505455.13</v>
      </c>
      <c r="E720" s="34">
        <v>407152.62</v>
      </c>
      <c r="F720" s="35">
        <f t="shared" si="11"/>
        <v>1098302.5099999998</v>
      </c>
    </row>
    <row r="721" spans="1:6" ht="30.75">
      <c r="A721" s="30" t="s">
        <v>1366</v>
      </c>
      <c r="B721" s="31" t="s">
        <v>417</v>
      </c>
      <c r="C721" s="32" t="s">
        <v>1367</v>
      </c>
      <c r="D721" s="33">
        <v>1653553.6</v>
      </c>
      <c r="E721" s="34">
        <v>157442.56</v>
      </c>
      <c r="F721" s="35">
        <f t="shared" si="11"/>
        <v>1496111.04</v>
      </c>
    </row>
    <row r="722" spans="1:6" ht="15">
      <c r="A722" s="30" t="s">
        <v>436</v>
      </c>
      <c r="B722" s="31" t="s">
        <v>417</v>
      </c>
      <c r="C722" s="32" t="s">
        <v>1368</v>
      </c>
      <c r="D722" s="33">
        <v>1653553.6</v>
      </c>
      <c r="E722" s="34">
        <v>157442.56</v>
      </c>
      <c r="F722" s="35">
        <f t="shared" si="11"/>
        <v>1496111.04</v>
      </c>
    </row>
    <row r="723" spans="1:6" ht="108.75">
      <c r="A723" s="30" t="s">
        <v>1369</v>
      </c>
      <c r="B723" s="31" t="s">
        <v>417</v>
      </c>
      <c r="C723" s="32" t="s">
        <v>1370</v>
      </c>
      <c r="D723" s="33">
        <v>1503853.15</v>
      </c>
      <c r="E723" s="34">
        <v>151748.64</v>
      </c>
      <c r="F723" s="35">
        <f t="shared" si="11"/>
        <v>1352104.5099999998</v>
      </c>
    </row>
    <row r="724" spans="1:6" ht="15">
      <c r="A724" s="30" t="s">
        <v>436</v>
      </c>
      <c r="B724" s="31" t="s">
        <v>417</v>
      </c>
      <c r="C724" s="32" t="s">
        <v>1371</v>
      </c>
      <c r="D724" s="33">
        <v>1503853.15</v>
      </c>
      <c r="E724" s="34">
        <v>151748.64</v>
      </c>
      <c r="F724" s="35">
        <f t="shared" si="11"/>
        <v>1352104.5099999998</v>
      </c>
    </row>
    <row r="725" spans="1:6" ht="62.25">
      <c r="A725" s="30" t="s">
        <v>1372</v>
      </c>
      <c r="B725" s="31" t="s">
        <v>417</v>
      </c>
      <c r="C725" s="32" t="s">
        <v>1373</v>
      </c>
      <c r="D725" s="33">
        <v>1096100</v>
      </c>
      <c r="E725" s="34">
        <v>225274.7</v>
      </c>
      <c r="F725" s="35">
        <f t="shared" si="11"/>
        <v>870825.3</v>
      </c>
    </row>
    <row r="726" spans="1:6" ht="15">
      <c r="A726" s="30" t="s">
        <v>436</v>
      </c>
      <c r="B726" s="31" t="s">
        <v>417</v>
      </c>
      <c r="C726" s="32" t="s">
        <v>1374</v>
      </c>
      <c r="D726" s="33">
        <v>1096100</v>
      </c>
      <c r="E726" s="34">
        <v>225274.7</v>
      </c>
      <c r="F726" s="35">
        <f t="shared" si="11"/>
        <v>870825.3</v>
      </c>
    </row>
    <row r="727" spans="1:6" ht="46.5">
      <c r="A727" s="30" t="s">
        <v>1375</v>
      </c>
      <c r="B727" s="31" t="s">
        <v>417</v>
      </c>
      <c r="C727" s="32" t="s">
        <v>1376</v>
      </c>
      <c r="D727" s="33">
        <v>91635.13</v>
      </c>
      <c r="E727" s="34">
        <v>4094.83</v>
      </c>
      <c r="F727" s="35">
        <f t="shared" si="11"/>
        <v>87540.3</v>
      </c>
    </row>
    <row r="728" spans="1:6" ht="15">
      <c r="A728" s="30" t="s">
        <v>436</v>
      </c>
      <c r="B728" s="31" t="s">
        <v>417</v>
      </c>
      <c r="C728" s="32" t="s">
        <v>1377</v>
      </c>
      <c r="D728" s="33">
        <v>10525.18</v>
      </c>
      <c r="E728" s="34">
        <v>877.1</v>
      </c>
      <c r="F728" s="35">
        <f t="shared" si="11"/>
        <v>9648.08</v>
      </c>
    </row>
    <row r="729" spans="1:6" ht="15">
      <c r="A729" s="30" t="s">
        <v>651</v>
      </c>
      <c r="B729" s="31" t="s">
        <v>417</v>
      </c>
      <c r="C729" s="32" t="s">
        <v>1378</v>
      </c>
      <c r="D729" s="33">
        <v>81109.95</v>
      </c>
      <c r="E729" s="34">
        <v>3217.73</v>
      </c>
      <c r="F729" s="35">
        <f t="shared" si="11"/>
        <v>77892.22</v>
      </c>
    </row>
    <row r="730" spans="1:6" ht="30.75">
      <c r="A730" s="30" t="s">
        <v>1346</v>
      </c>
      <c r="B730" s="31" t="s">
        <v>417</v>
      </c>
      <c r="C730" s="32" t="s">
        <v>1379</v>
      </c>
      <c r="D730" s="33">
        <v>3839212</v>
      </c>
      <c r="E730" s="34" t="s">
        <v>42</v>
      </c>
      <c r="F730" s="35">
        <f t="shared" si="11"/>
        <v>3839212</v>
      </c>
    </row>
    <row r="731" spans="1:6" ht="30.75">
      <c r="A731" s="30" t="s">
        <v>480</v>
      </c>
      <c r="B731" s="31" t="s">
        <v>417</v>
      </c>
      <c r="C731" s="32" t="s">
        <v>1380</v>
      </c>
      <c r="D731" s="33">
        <v>1802812</v>
      </c>
      <c r="E731" s="34" t="s">
        <v>42</v>
      </c>
      <c r="F731" s="35">
        <f t="shared" si="11"/>
        <v>1802812</v>
      </c>
    </row>
    <row r="732" spans="1:6" ht="15">
      <c r="A732" s="30" t="s">
        <v>436</v>
      </c>
      <c r="B732" s="31" t="s">
        <v>417</v>
      </c>
      <c r="C732" s="32" t="s">
        <v>1381</v>
      </c>
      <c r="D732" s="33">
        <v>1802812</v>
      </c>
      <c r="E732" s="34" t="s">
        <v>42</v>
      </c>
      <c r="F732" s="35">
        <f t="shared" si="11"/>
        <v>1802812</v>
      </c>
    </row>
    <row r="733" spans="1:6" ht="93">
      <c r="A733" s="30" t="s">
        <v>1382</v>
      </c>
      <c r="B733" s="31" t="s">
        <v>417</v>
      </c>
      <c r="C733" s="32" t="s">
        <v>1383</v>
      </c>
      <c r="D733" s="33">
        <v>120000</v>
      </c>
      <c r="E733" s="34" t="s">
        <v>42</v>
      </c>
      <c r="F733" s="35">
        <f t="shared" si="11"/>
        <v>120000</v>
      </c>
    </row>
    <row r="734" spans="1:6" ht="15">
      <c r="A734" s="30" t="s">
        <v>436</v>
      </c>
      <c r="B734" s="31" t="s">
        <v>417</v>
      </c>
      <c r="C734" s="32" t="s">
        <v>1384</v>
      </c>
      <c r="D734" s="33">
        <v>120000</v>
      </c>
      <c r="E734" s="34" t="s">
        <v>42</v>
      </c>
      <c r="F734" s="35">
        <f t="shared" si="11"/>
        <v>120000</v>
      </c>
    </row>
    <row r="735" spans="1:6" ht="78">
      <c r="A735" s="30" t="s">
        <v>1385</v>
      </c>
      <c r="B735" s="31" t="s">
        <v>417</v>
      </c>
      <c r="C735" s="32" t="s">
        <v>1386</v>
      </c>
      <c r="D735" s="33">
        <v>200000</v>
      </c>
      <c r="E735" s="34" t="s">
        <v>42</v>
      </c>
      <c r="F735" s="35">
        <f t="shared" si="11"/>
        <v>200000</v>
      </c>
    </row>
    <row r="736" spans="1:6" ht="15">
      <c r="A736" s="30" t="s">
        <v>436</v>
      </c>
      <c r="B736" s="31" t="s">
        <v>417</v>
      </c>
      <c r="C736" s="32" t="s">
        <v>1387</v>
      </c>
      <c r="D736" s="33">
        <v>200000</v>
      </c>
      <c r="E736" s="34" t="s">
        <v>42</v>
      </c>
      <c r="F736" s="35">
        <f t="shared" si="11"/>
        <v>200000</v>
      </c>
    </row>
    <row r="737" spans="1:6" ht="108.75">
      <c r="A737" s="30" t="s">
        <v>1388</v>
      </c>
      <c r="B737" s="31" t="s">
        <v>417</v>
      </c>
      <c r="C737" s="32" t="s">
        <v>1389</v>
      </c>
      <c r="D737" s="33">
        <v>1000000</v>
      </c>
      <c r="E737" s="34" t="s">
        <v>42</v>
      </c>
      <c r="F737" s="35">
        <f t="shared" si="11"/>
        <v>1000000</v>
      </c>
    </row>
    <row r="738" spans="1:6" ht="15">
      <c r="A738" s="30" t="s">
        <v>436</v>
      </c>
      <c r="B738" s="31" t="s">
        <v>417</v>
      </c>
      <c r="C738" s="32" t="s">
        <v>1390</v>
      </c>
      <c r="D738" s="33">
        <v>1000000</v>
      </c>
      <c r="E738" s="34" t="s">
        <v>42</v>
      </c>
      <c r="F738" s="35">
        <f t="shared" si="11"/>
        <v>1000000</v>
      </c>
    </row>
    <row r="739" spans="1:6" ht="46.5">
      <c r="A739" s="30" t="s">
        <v>1391</v>
      </c>
      <c r="B739" s="31" t="s">
        <v>417</v>
      </c>
      <c r="C739" s="32" t="s">
        <v>1392</v>
      </c>
      <c r="D739" s="33">
        <v>716400</v>
      </c>
      <c r="E739" s="34" t="s">
        <v>42</v>
      </c>
      <c r="F739" s="35">
        <f t="shared" si="11"/>
        <v>716400</v>
      </c>
    </row>
    <row r="740" spans="1:6" ht="15">
      <c r="A740" s="30" t="s">
        <v>436</v>
      </c>
      <c r="B740" s="31" t="s">
        <v>417</v>
      </c>
      <c r="C740" s="32" t="s">
        <v>1393</v>
      </c>
      <c r="D740" s="33">
        <v>716400</v>
      </c>
      <c r="E740" s="34" t="s">
        <v>42</v>
      </c>
      <c r="F740" s="35">
        <f t="shared" si="11"/>
        <v>716400</v>
      </c>
    </row>
    <row r="741" spans="1:6" ht="46.5">
      <c r="A741" s="30" t="s">
        <v>1245</v>
      </c>
      <c r="B741" s="31" t="s">
        <v>417</v>
      </c>
      <c r="C741" s="32" t="s">
        <v>1394</v>
      </c>
      <c r="D741" s="33">
        <v>13721705.44</v>
      </c>
      <c r="E741" s="34" t="s">
        <v>42</v>
      </c>
      <c r="F741" s="35">
        <f t="shared" si="11"/>
        <v>13721705.44</v>
      </c>
    </row>
    <row r="742" spans="1:6" ht="15">
      <c r="A742" s="30" t="s">
        <v>1395</v>
      </c>
      <c r="B742" s="31" t="s">
        <v>417</v>
      </c>
      <c r="C742" s="32" t="s">
        <v>1396</v>
      </c>
      <c r="D742" s="33">
        <v>13721705.44</v>
      </c>
      <c r="E742" s="34" t="s">
        <v>42</v>
      </c>
      <c r="F742" s="35">
        <f t="shared" si="11"/>
        <v>13721705.44</v>
      </c>
    </row>
    <row r="743" spans="1:6" ht="15">
      <c r="A743" s="30" t="s">
        <v>436</v>
      </c>
      <c r="B743" s="31" t="s">
        <v>417</v>
      </c>
      <c r="C743" s="32" t="s">
        <v>1397</v>
      </c>
      <c r="D743" s="33">
        <v>13721705.44</v>
      </c>
      <c r="E743" s="34" t="s">
        <v>42</v>
      </c>
      <c r="F743" s="35">
        <f t="shared" si="11"/>
        <v>13721705.44</v>
      </c>
    </row>
    <row r="744" spans="1:6" ht="93">
      <c r="A744" s="30" t="s">
        <v>1398</v>
      </c>
      <c r="B744" s="31" t="s">
        <v>417</v>
      </c>
      <c r="C744" s="32" t="s">
        <v>1399</v>
      </c>
      <c r="D744" s="33">
        <v>15215220</v>
      </c>
      <c r="E744" s="34" t="s">
        <v>42</v>
      </c>
      <c r="F744" s="35">
        <f t="shared" si="11"/>
        <v>15215220</v>
      </c>
    </row>
    <row r="745" spans="1:6" ht="93">
      <c r="A745" s="30" t="s">
        <v>1400</v>
      </c>
      <c r="B745" s="31" t="s">
        <v>417</v>
      </c>
      <c r="C745" s="32" t="s">
        <v>1401</v>
      </c>
      <c r="D745" s="33">
        <v>15200000</v>
      </c>
      <c r="E745" s="34" t="s">
        <v>42</v>
      </c>
      <c r="F745" s="35">
        <f t="shared" si="11"/>
        <v>15200000</v>
      </c>
    </row>
    <row r="746" spans="1:6" ht="46.5">
      <c r="A746" s="30" t="s">
        <v>1402</v>
      </c>
      <c r="B746" s="31" t="s">
        <v>417</v>
      </c>
      <c r="C746" s="32" t="s">
        <v>1403</v>
      </c>
      <c r="D746" s="33">
        <v>15200000</v>
      </c>
      <c r="E746" s="34" t="s">
        <v>42</v>
      </c>
      <c r="F746" s="35">
        <f t="shared" si="11"/>
        <v>15200000</v>
      </c>
    </row>
    <row r="747" spans="1:6" ht="93">
      <c r="A747" s="30" t="s">
        <v>1400</v>
      </c>
      <c r="B747" s="31" t="s">
        <v>417</v>
      </c>
      <c r="C747" s="32" t="s">
        <v>1404</v>
      </c>
      <c r="D747" s="33">
        <v>15220</v>
      </c>
      <c r="E747" s="34" t="s">
        <v>42</v>
      </c>
      <c r="F747" s="35">
        <f t="shared" si="11"/>
        <v>15220</v>
      </c>
    </row>
    <row r="748" spans="1:6" ht="46.5">
      <c r="A748" s="30" t="s">
        <v>1402</v>
      </c>
      <c r="B748" s="31" t="s">
        <v>417</v>
      </c>
      <c r="C748" s="32" t="s">
        <v>1405</v>
      </c>
      <c r="D748" s="33">
        <v>15220</v>
      </c>
      <c r="E748" s="34" t="s">
        <v>42</v>
      </c>
      <c r="F748" s="35">
        <f t="shared" si="11"/>
        <v>15220</v>
      </c>
    </row>
    <row r="749" spans="1:6" ht="30.75">
      <c r="A749" s="30" t="s">
        <v>1406</v>
      </c>
      <c r="B749" s="31" t="s">
        <v>417</v>
      </c>
      <c r="C749" s="32" t="s">
        <v>1407</v>
      </c>
      <c r="D749" s="33">
        <v>26084197</v>
      </c>
      <c r="E749" s="34" t="s">
        <v>42</v>
      </c>
      <c r="F749" s="35">
        <f t="shared" si="11"/>
        <v>26084197</v>
      </c>
    </row>
    <row r="750" spans="1:6" ht="15">
      <c r="A750" s="30" t="s">
        <v>436</v>
      </c>
      <c r="B750" s="31" t="s">
        <v>417</v>
      </c>
      <c r="C750" s="32" t="s">
        <v>1408</v>
      </c>
      <c r="D750" s="33">
        <v>26084197</v>
      </c>
      <c r="E750" s="34" t="s">
        <v>42</v>
      </c>
      <c r="F750" s="35">
        <f t="shared" si="11"/>
        <v>26084197</v>
      </c>
    </row>
    <row r="751" spans="1:6" ht="46.5">
      <c r="A751" s="30" t="s">
        <v>1409</v>
      </c>
      <c r="B751" s="31" t="s">
        <v>417</v>
      </c>
      <c r="C751" s="32" t="s">
        <v>1410</v>
      </c>
      <c r="D751" s="33">
        <v>3811130</v>
      </c>
      <c r="E751" s="34" t="s">
        <v>42</v>
      </c>
      <c r="F751" s="35">
        <f t="shared" si="11"/>
        <v>3811130</v>
      </c>
    </row>
    <row r="752" spans="1:6" ht="15">
      <c r="A752" s="30" t="s">
        <v>436</v>
      </c>
      <c r="B752" s="31" t="s">
        <v>417</v>
      </c>
      <c r="C752" s="32" t="s">
        <v>1411</v>
      </c>
      <c r="D752" s="33">
        <v>3811130</v>
      </c>
      <c r="E752" s="34" t="s">
        <v>42</v>
      </c>
      <c r="F752" s="35">
        <f aca="true" t="shared" si="12" ref="F752:F814">IF(OR(D752="-",IF(E752="-",0,E752)&gt;=IF(D752="-",0,D752)),"-",IF(D752="-",0,D752)-IF(E752="-",0,E752))</f>
        <v>3811130</v>
      </c>
    </row>
    <row r="753" spans="1:6" ht="46.5">
      <c r="A753" s="30" t="s">
        <v>1409</v>
      </c>
      <c r="B753" s="31" t="s">
        <v>417</v>
      </c>
      <c r="C753" s="32" t="s">
        <v>1412</v>
      </c>
      <c r="D753" s="33">
        <v>200586</v>
      </c>
      <c r="E753" s="34" t="s">
        <v>42</v>
      </c>
      <c r="F753" s="35">
        <f t="shared" si="12"/>
        <v>200586</v>
      </c>
    </row>
    <row r="754" spans="1:6" ht="15">
      <c r="A754" s="30" t="s">
        <v>436</v>
      </c>
      <c r="B754" s="31" t="s">
        <v>417</v>
      </c>
      <c r="C754" s="32" t="s">
        <v>1413</v>
      </c>
      <c r="D754" s="33">
        <v>200586</v>
      </c>
      <c r="E754" s="34" t="s">
        <v>42</v>
      </c>
      <c r="F754" s="35">
        <f t="shared" si="12"/>
        <v>200586</v>
      </c>
    </row>
    <row r="755" spans="1:6" ht="30.75">
      <c r="A755" s="18" t="s">
        <v>1414</v>
      </c>
      <c r="B755" s="19" t="s">
        <v>417</v>
      </c>
      <c r="C755" s="20" t="s">
        <v>1415</v>
      </c>
      <c r="D755" s="21">
        <v>43510508.17</v>
      </c>
      <c r="E755" s="22">
        <v>4552355.67</v>
      </c>
      <c r="F755" s="23">
        <f t="shared" si="12"/>
        <v>38958152.5</v>
      </c>
    </row>
    <row r="756" spans="1:6" ht="62.25">
      <c r="A756" s="30" t="s">
        <v>644</v>
      </c>
      <c r="B756" s="31" t="s">
        <v>417</v>
      </c>
      <c r="C756" s="32" t="s">
        <v>1416</v>
      </c>
      <c r="D756" s="33">
        <v>16654219</v>
      </c>
      <c r="E756" s="34">
        <v>1738943.05</v>
      </c>
      <c r="F756" s="35">
        <f t="shared" si="12"/>
        <v>14915275.95</v>
      </c>
    </row>
    <row r="757" spans="1:6" ht="30.75">
      <c r="A757" s="30" t="s">
        <v>428</v>
      </c>
      <c r="B757" s="31" t="s">
        <v>417</v>
      </c>
      <c r="C757" s="32" t="s">
        <v>1417</v>
      </c>
      <c r="D757" s="33">
        <v>10800472</v>
      </c>
      <c r="E757" s="34">
        <v>1121339.38</v>
      </c>
      <c r="F757" s="35">
        <f t="shared" si="12"/>
        <v>9679132.620000001</v>
      </c>
    </row>
    <row r="758" spans="1:6" ht="46.5">
      <c r="A758" s="30" t="s">
        <v>430</v>
      </c>
      <c r="B758" s="31" t="s">
        <v>417</v>
      </c>
      <c r="C758" s="32" t="s">
        <v>1418</v>
      </c>
      <c r="D758" s="33">
        <v>1560</v>
      </c>
      <c r="E758" s="34" t="s">
        <v>42</v>
      </c>
      <c r="F758" s="35">
        <f t="shared" si="12"/>
        <v>1560</v>
      </c>
    </row>
    <row r="759" spans="1:6" ht="62.25">
      <c r="A759" s="30" t="s">
        <v>432</v>
      </c>
      <c r="B759" s="31" t="s">
        <v>417</v>
      </c>
      <c r="C759" s="32" t="s">
        <v>1419</v>
      </c>
      <c r="D759" s="33">
        <v>3261740</v>
      </c>
      <c r="E759" s="34">
        <v>239574.71</v>
      </c>
      <c r="F759" s="35">
        <f t="shared" si="12"/>
        <v>3022165.29</v>
      </c>
    </row>
    <row r="760" spans="1:6" ht="46.5">
      <c r="A760" s="30" t="s">
        <v>434</v>
      </c>
      <c r="B760" s="31" t="s">
        <v>417</v>
      </c>
      <c r="C760" s="32" t="s">
        <v>1420</v>
      </c>
      <c r="D760" s="33">
        <v>863830</v>
      </c>
      <c r="E760" s="34">
        <v>71954.98</v>
      </c>
      <c r="F760" s="35">
        <f t="shared" si="12"/>
        <v>791875.02</v>
      </c>
    </row>
    <row r="761" spans="1:6" ht="15">
      <c r="A761" s="30" t="s">
        <v>436</v>
      </c>
      <c r="B761" s="31" t="s">
        <v>417</v>
      </c>
      <c r="C761" s="32" t="s">
        <v>1421</v>
      </c>
      <c r="D761" s="33">
        <v>1221890</v>
      </c>
      <c r="E761" s="34">
        <v>207227.36</v>
      </c>
      <c r="F761" s="35">
        <f t="shared" si="12"/>
        <v>1014662.64</v>
      </c>
    </row>
    <row r="762" spans="1:6" ht="15">
      <c r="A762" s="30" t="s">
        <v>651</v>
      </c>
      <c r="B762" s="31" t="s">
        <v>417</v>
      </c>
      <c r="C762" s="32" t="s">
        <v>1422</v>
      </c>
      <c r="D762" s="33">
        <v>357900</v>
      </c>
      <c r="E762" s="34">
        <v>98846.62</v>
      </c>
      <c r="F762" s="35">
        <f t="shared" si="12"/>
        <v>259053.38</v>
      </c>
    </row>
    <row r="763" spans="1:6" ht="30.75">
      <c r="A763" s="30" t="s">
        <v>653</v>
      </c>
      <c r="B763" s="31" t="s">
        <v>417</v>
      </c>
      <c r="C763" s="32" t="s">
        <v>1423</v>
      </c>
      <c r="D763" s="33">
        <v>64996</v>
      </c>
      <c r="E763" s="34" t="s">
        <v>42</v>
      </c>
      <c r="F763" s="35">
        <f t="shared" si="12"/>
        <v>64996</v>
      </c>
    </row>
    <row r="764" spans="1:6" ht="15">
      <c r="A764" s="30" t="s">
        <v>655</v>
      </c>
      <c r="B764" s="31" t="s">
        <v>417</v>
      </c>
      <c r="C764" s="32" t="s">
        <v>1424</v>
      </c>
      <c r="D764" s="33">
        <v>81831</v>
      </c>
      <c r="E764" s="34" t="s">
        <v>42</v>
      </c>
      <c r="F764" s="35">
        <f t="shared" si="12"/>
        <v>81831</v>
      </c>
    </row>
    <row r="765" spans="1:6" ht="78">
      <c r="A765" s="30" t="s">
        <v>1425</v>
      </c>
      <c r="B765" s="31" t="s">
        <v>417</v>
      </c>
      <c r="C765" s="32" t="s">
        <v>1426</v>
      </c>
      <c r="D765" s="33">
        <v>20796746</v>
      </c>
      <c r="E765" s="34">
        <v>2813412.62</v>
      </c>
      <c r="F765" s="35">
        <f t="shared" si="12"/>
        <v>17983333.38</v>
      </c>
    </row>
    <row r="766" spans="1:6" ht="30.75">
      <c r="A766" s="30" t="s">
        <v>1095</v>
      </c>
      <c r="B766" s="31" t="s">
        <v>417</v>
      </c>
      <c r="C766" s="32" t="s">
        <v>1427</v>
      </c>
      <c r="D766" s="33">
        <v>3619000</v>
      </c>
      <c r="E766" s="34">
        <v>272551.37</v>
      </c>
      <c r="F766" s="35">
        <f t="shared" si="12"/>
        <v>3346448.63</v>
      </c>
    </row>
    <row r="767" spans="1:6" ht="15">
      <c r="A767" s="30" t="s">
        <v>734</v>
      </c>
      <c r="B767" s="31" t="s">
        <v>417</v>
      </c>
      <c r="C767" s="32" t="s">
        <v>1428</v>
      </c>
      <c r="D767" s="33">
        <v>2166084</v>
      </c>
      <c r="E767" s="34">
        <v>133771.52</v>
      </c>
      <c r="F767" s="35">
        <f t="shared" si="12"/>
        <v>2032312.48</v>
      </c>
    </row>
    <row r="768" spans="1:6" ht="62.25">
      <c r="A768" s="30" t="s">
        <v>736</v>
      </c>
      <c r="B768" s="31" t="s">
        <v>417</v>
      </c>
      <c r="C768" s="32" t="s">
        <v>1429</v>
      </c>
      <c r="D768" s="33">
        <v>654157</v>
      </c>
      <c r="E768" s="34">
        <v>30318.51</v>
      </c>
      <c r="F768" s="35">
        <f t="shared" si="12"/>
        <v>623838.49</v>
      </c>
    </row>
    <row r="769" spans="1:6" ht="15">
      <c r="A769" s="30" t="s">
        <v>651</v>
      </c>
      <c r="B769" s="31" t="s">
        <v>417</v>
      </c>
      <c r="C769" s="32" t="s">
        <v>1430</v>
      </c>
      <c r="D769" s="33">
        <v>630000</v>
      </c>
      <c r="E769" s="34">
        <v>41661.34</v>
      </c>
      <c r="F769" s="35">
        <f t="shared" si="12"/>
        <v>588338.66</v>
      </c>
    </row>
    <row r="770" spans="1:6" ht="30.75">
      <c r="A770" s="30" t="s">
        <v>653</v>
      </c>
      <c r="B770" s="31" t="s">
        <v>417</v>
      </c>
      <c r="C770" s="32" t="s">
        <v>1431</v>
      </c>
      <c r="D770" s="33">
        <v>36667</v>
      </c>
      <c r="E770" s="34" t="s">
        <v>42</v>
      </c>
      <c r="F770" s="35">
        <f t="shared" si="12"/>
        <v>36667</v>
      </c>
    </row>
    <row r="771" spans="1:6" ht="15">
      <c r="A771" s="30" t="s">
        <v>655</v>
      </c>
      <c r="B771" s="31" t="s">
        <v>417</v>
      </c>
      <c r="C771" s="32" t="s">
        <v>1432</v>
      </c>
      <c r="D771" s="33">
        <v>63873</v>
      </c>
      <c r="E771" s="34" t="s">
        <v>42</v>
      </c>
      <c r="F771" s="35">
        <f t="shared" si="12"/>
        <v>63873</v>
      </c>
    </row>
    <row r="772" spans="1:6" ht="15">
      <c r="A772" s="30" t="s">
        <v>1163</v>
      </c>
      <c r="B772" s="31" t="s">
        <v>417</v>
      </c>
      <c r="C772" s="32" t="s">
        <v>1433</v>
      </c>
      <c r="D772" s="33">
        <v>68219</v>
      </c>
      <c r="E772" s="34">
        <v>66800</v>
      </c>
      <c r="F772" s="35">
        <f t="shared" si="12"/>
        <v>1419</v>
      </c>
    </row>
    <row r="773" spans="1:6" ht="30.75">
      <c r="A773" s="30" t="s">
        <v>1095</v>
      </c>
      <c r="B773" s="31" t="s">
        <v>417</v>
      </c>
      <c r="C773" s="32" t="s">
        <v>1434</v>
      </c>
      <c r="D773" s="33">
        <v>17177746</v>
      </c>
      <c r="E773" s="34">
        <v>2540861.25</v>
      </c>
      <c r="F773" s="35">
        <f t="shared" si="12"/>
        <v>14636884.75</v>
      </c>
    </row>
    <row r="774" spans="1:6" ht="15">
      <c r="A774" s="30" t="s">
        <v>734</v>
      </c>
      <c r="B774" s="31" t="s">
        <v>417</v>
      </c>
      <c r="C774" s="32" t="s">
        <v>1435</v>
      </c>
      <c r="D774" s="33">
        <v>10810214</v>
      </c>
      <c r="E774" s="34">
        <v>1215820.83</v>
      </c>
      <c r="F774" s="35">
        <f t="shared" si="12"/>
        <v>9594393.17</v>
      </c>
    </row>
    <row r="775" spans="1:6" ht="30.75">
      <c r="A775" s="30" t="s">
        <v>747</v>
      </c>
      <c r="B775" s="31" t="s">
        <v>417</v>
      </c>
      <c r="C775" s="32" t="s">
        <v>1436</v>
      </c>
      <c r="D775" s="33">
        <v>52804</v>
      </c>
      <c r="E775" s="34">
        <v>52804</v>
      </c>
      <c r="F775" s="35" t="str">
        <f t="shared" si="12"/>
        <v>-</v>
      </c>
    </row>
    <row r="776" spans="1:6" ht="62.25">
      <c r="A776" s="30" t="s">
        <v>736</v>
      </c>
      <c r="B776" s="31" t="s">
        <v>417</v>
      </c>
      <c r="C776" s="32" t="s">
        <v>1437</v>
      </c>
      <c r="D776" s="33">
        <v>3264685</v>
      </c>
      <c r="E776" s="34">
        <v>274442.53</v>
      </c>
      <c r="F776" s="35">
        <f t="shared" si="12"/>
        <v>2990242.4699999997</v>
      </c>
    </row>
    <row r="777" spans="1:6" ht="46.5">
      <c r="A777" s="30" t="s">
        <v>434</v>
      </c>
      <c r="B777" s="31" t="s">
        <v>417</v>
      </c>
      <c r="C777" s="32" t="s">
        <v>1438</v>
      </c>
      <c r="D777" s="33">
        <v>711898</v>
      </c>
      <c r="E777" s="34">
        <v>167635.77</v>
      </c>
      <c r="F777" s="35">
        <f t="shared" si="12"/>
        <v>544262.23</v>
      </c>
    </row>
    <row r="778" spans="1:6" ht="15">
      <c r="A778" s="30" t="s">
        <v>436</v>
      </c>
      <c r="B778" s="31" t="s">
        <v>417</v>
      </c>
      <c r="C778" s="32" t="s">
        <v>1439</v>
      </c>
      <c r="D778" s="33">
        <v>953684.2</v>
      </c>
      <c r="E778" s="34">
        <v>99308.98</v>
      </c>
      <c r="F778" s="35">
        <f t="shared" si="12"/>
        <v>854375.22</v>
      </c>
    </row>
    <row r="779" spans="1:6" ht="15">
      <c r="A779" s="30" t="s">
        <v>651</v>
      </c>
      <c r="B779" s="31" t="s">
        <v>417</v>
      </c>
      <c r="C779" s="32" t="s">
        <v>1440</v>
      </c>
      <c r="D779" s="33">
        <v>1293000</v>
      </c>
      <c r="E779" s="34">
        <v>694502.34</v>
      </c>
      <c r="F779" s="35">
        <f t="shared" si="12"/>
        <v>598497.66</v>
      </c>
    </row>
    <row r="780" spans="1:6" ht="46.5">
      <c r="A780" s="30" t="s">
        <v>1159</v>
      </c>
      <c r="B780" s="31" t="s">
        <v>417</v>
      </c>
      <c r="C780" s="32" t="s">
        <v>1441</v>
      </c>
      <c r="D780" s="33">
        <v>18846.8</v>
      </c>
      <c r="E780" s="34">
        <v>18846.8</v>
      </c>
      <c r="F780" s="35" t="str">
        <f t="shared" si="12"/>
        <v>-</v>
      </c>
    </row>
    <row r="781" spans="1:6" ht="30.75">
      <c r="A781" s="30" t="s">
        <v>653</v>
      </c>
      <c r="B781" s="31" t="s">
        <v>417</v>
      </c>
      <c r="C781" s="32" t="s">
        <v>1442</v>
      </c>
      <c r="D781" s="33">
        <v>30507</v>
      </c>
      <c r="E781" s="34" t="s">
        <v>42</v>
      </c>
      <c r="F781" s="35">
        <f t="shared" si="12"/>
        <v>30507</v>
      </c>
    </row>
    <row r="782" spans="1:6" ht="15">
      <c r="A782" s="30" t="s">
        <v>1163</v>
      </c>
      <c r="B782" s="31" t="s">
        <v>417</v>
      </c>
      <c r="C782" s="32" t="s">
        <v>1443</v>
      </c>
      <c r="D782" s="33">
        <v>42107</v>
      </c>
      <c r="E782" s="34">
        <v>17500</v>
      </c>
      <c r="F782" s="35">
        <f t="shared" si="12"/>
        <v>24607</v>
      </c>
    </row>
    <row r="783" spans="1:6" ht="46.5">
      <c r="A783" s="30" t="s">
        <v>1444</v>
      </c>
      <c r="B783" s="31" t="s">
        <v>417</v>
      </c>
      <c r="C783" s="32" t="s">
        <v>1445</v>
      </c>
      <c r="D783" s="33">
        <v>498150</v>
      </c>
      <c r="E783" s="34" t="s">
        <v>42</v>
      </c>
      <c r="F783" s="35">
        <f t="shared" si="12"/>
        <v>498150</v>
      </c>
    </row>
    <row r="784" spans="1:6" ht="30.75">
      <c r="A784" s="30" t="s">
        <v>1446</v>
      </c>
      <c r="B784" s="31" t="s">
        <v>417</v>
      </c>
      <c r="C784" s="32" t="s">
        <v>1447</v>
      </c>
      <c r="D784" s="33">
        <v>498150</v>
      </c>
      <c r="E784" s="34" t="s">
        <v>42</v>
      </c>
      <c r="F784" s="35">
        <f t="shared" si="12"/>
        <v>498150</v>
      </c>
    </row>
    <row r="785" spans="1:6" ht="15">
      <c r="A785" s="30" t="s">
        <v>436</v>
      </c>
      <c r="B785" s="31" t="s">
        <v>417</v>
      </c>
      <c r="C785" s="32" t="s">
        <v>1448</v>
      </c>
      <c r="D785" s="33">
        <v>498150</v>
      </c>
      <c r="E785" s="34" t="s">
        <v>42</v>
      </c>
      <c r="F785" s="35">
        <f t="shared" si="12"/>
        <v>498150</v>
      </c>
    </row>
    <row r="786" spans="1:6" ht="46.5">
      <c r="A786" s="30" t="s">
        <v>1245</v>
      </c>
      <c r="B786" s="31" t="s">
        <v>417</v>
      </c>
      <c r="C786" s="32" t="s">
        <v>1449</v>
      </c>
      <c r="D786" s="33">
        <v>2998900</v>
      </c>
      <c r="E786" s="34" t="s">
        <v>42</v>
      </c>
      <c r="F786" s="35">
        <f t="shared" si="12"/>
        <v>2998900</v>
      </c>
    </row>
    <row r="787" spans="1:6" ht="30.75">
      <c r="A787" s="30" t="s">
        <v>480</v>
      </c>
      <c r="B787" s="31" t="s">
        <v>417</v>
      </c>
      <c r="C787" s="32" t="s">
        <v>1450</v>
      </c>
      <c r="D787" s="33">
        <v>2998900</v>
      </c>
      <c r="E787" s="34" t="s">
        <v>42</v>
      </c>
      <c r="F787" s="35">
        <f t="shared" si="12"/>
        <v>2998900</v>
      </c>
    </row>
    <row r="788" spans="1:6" ht="15">
      <c r="A788" s="30" t="s">
        <v>436</v>
      </c>
      <c r="B788" s="31" t="s">
        <v>417</v>
      </c>
      <c r="C788" s="32" t="s">
        <v>1451</v>
      </c>
      <c r="D788" s="33">
        <v>2998900</v>
      </c>
      <c r="E788" s="34" t="s">
        <v>42</v>
      </c>
      <c r="F788" s="35">
        <f t="shared" si="12"/>
        <v>2998900</v>
      </c>
    </row>
    <row r="789" spans="1:6" ht="93">
      <c r="A789" s="30" t="s">
        <v>1398</v>
      </c>
      <c r="B789" s="31" t="s">
        <v>417</v>
      </c>
      <c r="C789" s="32" t="s">
        <v>1452</v>
      </c>
      <c r="D789" s="33">
        <v>2164892.93</v>
      </c>
      <c r="E789" s="34" t="s">
        <v>42</v>
      </c>
      <c r="F789" s="35">
        <f t="shared" si="12"/>
        <v>2164892.93</v>
      </c>
    </row>
    <row r="790" spans="1:6" ht="46.5">
      <c r="A790" s="30" t="s">
        <v>1453</v>
      </c>
      <c r="B790" s="31" t="s">
        <v>417</v>
      </c>
      <c r="C790" s="32" t="s">
        <v>1454</v>
      </c>
      <c r="D790" s="33">
        <v>1212802</v>
      </c>
      <c r="E790" s="34" t="s">
        <v>42</v>
      </c>
      <c r="F790" s="35">
        <f t="shared" si="12"/>
        <v>1212802</v>
      </c>
    </row>
    <row r="791" spans="1:6" ht="46.5">
      <c r="A791" s="30" t="s">
        <v>1455</v>
      </c>
      <c r="B791" s="31" t="s">
        <v>417</v>
      </c>
      <c r="C791" s="32" t="s">
        <v>1456</v>
      </c>
      <c r="D791" s="33">
        <v>1212802</v>
      </c>
      <c r="E791" s="34" t="s">
        <v>42</v>
      </c>
      <c r="F791" s="35">
        <f t="shared" si="12"/>
        <v>1212802</v>
      </c>
    </row>
    <row r="792" spans="1:6" ht="30.75">
      <c r="A792" s="30" t="s">
        <v>480</v>
      </c>
      <c r="B792" s="31" t="s">
        <v>417</v>
      </c>
      <c r="C792" s="32" t="s">
        <v>1457</v>
      </c>
      <c r="D792" s="33">
        <v>401975.99</v>
      </c>
      <c r="E792" s="34" t="s">
        <v>42</v>
      </c>
      <c r="F792" s="35">
        <f t="shared" si="12"/>
        <v>401975.99</v>
      </c>
    </row>
    <row r="793" spans="1:6" ht="46.5">
      <c r="A793" s="30" t="s">
        <v>1402</v>
      </c>
      <c r="B793" s="31" t="s">
        <v>417</v>
      </c>
      <c r="C793" s="32" t="s">
        <v>1458</v>
      </c>
      <c r="D793" s="33">
        <v>401975.99</v>
      </c>
      <c r="E793" s="34" t="s">
        <v>42</v>
      </c>
      <c r="F793" s="35">
        <f t="shared" si="12"/>
        <v>401975.99</v>
      </c>
    </row>
    <row r="794" spans="1:6" ht="30.75">
      <c r="A794" s="30" t="s">
        <v>480</v>
      </c>
      <c r="B794" s="31" t="s">
        <v>417</v>
      </c>
      <c r="C794" s="32" t="s">
        <v>1459</v>
      </c>
      <c r="D794" s="33">
        <v>550114.94</v>
      </c>
      <c r="E794" s="34" t="s">
        <v>42</v>
      </c>
      <c r="F794" s="35">
        <f t="shared" si="12"/>
        <v>550114.94</v>
      </c>
    </row>
    <row r="795" spans="1:6" ht="46.5">
      <c r="A795" s="30" t="s">
        <v>1402</v>
      </c>
      <c r="B795" s="31" t="s">
        <v>417</v>
      </c>
      <c r="C795" s="32" t="s">
        <v>1460</v>
      </c>
      <c r="D795" s="33">
        <v>550114.94</v>
      </c>
      <c r="E795" s="34" t="s">
        <v>42</v>
      </c>
      <c r="F795" s="35">
        <f t="shared" si="12"/>
        <v>550114.94</v>
      </c>
    </row>
    <row r="796" spans="1:6" ht="62.25">
      <c r="A796" s="30" t="s">
        <v>1461</v>
      </c>
      <c r="B796" s="31" t="s">
        <v>417</v>
      </c>
      <c r="C796" s="32" t="s">
        <v>1462</v>
      </c>
      <c r="D796" s="33">
        <v>230352</v>
      </c>
      <c r="E796" s="34" t="s">
        <v>42</v>
      </c>
      <c r="F796" s="35">
        <f t="shared" si="12"/>
        <v>230352</v>
      </c>
    </row>
    <row r="797" spans="1:6" ht="15">
      <c r="A797" s="30" t="s">
        <v>491</v>
      </c>
      <c r="B797" s="31" t="s">
        <v>417</v>
      </c>
      <c r="C797" s="32" t="s">
        <v>1463</v>
      </c>
      <c r="D797" s="33">
        <v>19200</v>
      </c>
      <c r="E797" s="34" t="s">
        <v>42</v>
      </c>
      <c r="F797" s="35">
        <f t="shared" si="12"/>
        <v>19200</v>
      </c>
    </row>
    <row r="798" spans="1:6" ht="15">
      <c r="A798" s="30" t="s">
        <v>436</v>
      </c>
      <c r="B798" s="31" t="s">
        <v>417</v>
      </c>
      <c r="C798" s="32" t="s">
        <v>1464</v>
      </c>
      <c r="D798" s="33">
        <v>19200</v>
      </c>
      <c r="E798" s="34" t="s">
        <v>42</v>
      </c>
      <c r="F798" s="35">
        <f t="shared" si="12"/>
        <v>19200</v>
      </c>
    </row>
    <row r="799" spans="1:6" ht="30.75">
      <c r="A799" s="30" t="s">
        <v>494</v>
      </c>
      <c r="B799" s="31" t="s">
        <v>417</v>
      </c>
      <c r="C799" s="32" t="s">
        <v>1465</v>
      </c>
      <c r="D799" s="33">
        <v>210940.85</v>
      </c>
      <c r="E799" s="34" t="s">
        <v>42</v>
      </c>
      <c r="F799" s="35">
        <f t="shared" si="12"/>
        <v>210940.85</v>
      </c>
    </row>
    <row r="800" spans="1:6" ht="15">
      <c r="A800" s="30" t="s">
        <v>436</v>
      </c>
      <c r="B800" s="31" t="s">
        <v>417</v>
      </c>
      <c r="C800" s="32" t="s">
        <v>1466</v>
      </c>
      <c r="D800" s="33">
        <v>210940.85</v>
      </c>
      <c r="E800" s="34" t="s">
        <v>42</v>
      </c>
      <c r="F800" s="35">
        <f t="shared" si="12"/>
        <v>210940.85</v>
      </c>
    </row>
    <row r="801" spans="1:6" ht="30.75">
      <c r="A801" s="30" t="s">
        <v>497</v>
      </c>
      <c r="B801" s="31" t="s">
        <v>417</v>
      </c>
      <c r="C801" s="32" t="s">
        <v>1467</v>
      </c>
      <c r="D801" s="33">
        <v>211.15</v>
      </c>
      <c r="E801" s="34" t="s">
        <v>42</v>
      </c>
      <c r="F801" s="35">
        <f t="shared" si="12"/>
        <v>211.15</v>
      </c>
    </row>
    <row r="802" spans="1:6" ht="15">
      <c r="A802" s="30" t="s">
        <v>436</v>
      </c>
      <c r="B802" s="31" t="s">
        <v>417</v>
      </c>
      <c r="C802" s="32" t="s">
        <v>1468</v>
      </c>
      <c r="D802" s="33">
        <v>211.15</v>
      </c>
      <c r="E802" s="34" t="s">
        <v>42</v>
      </c>
      <c r="F802" s="35">
        <f t="shared" si="12"/>
        <v>211.15</v>
      </c>
    </row>
    <row r="803" spans="1:6" ht="108.75">
      <c r="A803" s="30" t="s">
        <v>1469</v>
      </c>
      <c r="B803" s="31" t="s">
        <v>417</v>
      </c>
      <c r="C803" s="32" t="s">
        <v>1470</v>
      </c>
      <c r="D803" s="33">
        <v>167248.24</v>
      </c>
      <c r="E803" s="34" t="s">
        <v>42</v>
      </c>
      <c r="F803" s="35">
        <f t="shared" si="12"/>
        <v>167248.24</v>
      </c>
    </row>
    <row r="804" spans="1:6" ht="15">
      <c r="A804" s="30" t="s">
        <v>491</v>
      </c>
      <c r="B804" s="31" t="s">
        <v>417</v>
      </c>
      <c r="C804" s="32" t="s">
        <v>1471</v>
      </c>
      <c r="D804" s="33">
        <v>8000</v>
      </c>
      <c r="E804" s="34" t="s">
        <v>42</v>
      </c>
      <c r="F804" s="35">
        <f t="shared" si="12"/>
        <v>8000</v>
      </c>
    </row>
    <row r="805" spans="1:6" ht="15">
      <c r="A805" s="30" t="s">
        <v>436</v>
      </c>
      <c r="B805" s="31" t="s">
        <v>417</v>
      </c>
      <c r="C805" s="32" t="s">
        <v>1472</v>
      </c>
      <c r="D805" s="33">
        <v>8000</v>
      </c>
      <c r="E805" s="34" t="s">
        <v>42</v>
      </c>
      <c r="F805" s="35">
        <f t="shared" si="12"/>
        <v>8000</v>
      </c>
    </row>
    <row r="806" spans="1:6" ht="30.75">
      <c r="A806" s="30" t="s">
        <v>494</v>
      </c>
      <c r="B806" s="31" t="s">
        <v>417</v>
      </c>
      <c r="C806" s="32" t="s">
        <v>1473</v>
      </c>
      <c r="D806" s="33">
        <v>159088.99</v>
      </c>
      <c r="E806" s="34" t="s">
        <v>42</v>
      </c>
      <c r="F806" s="35">
        <f t="shared" si="12"/>
        <v>159088.99</v>
      </c>
    </row>
    <row r="807" spans="1:6" ht="15">
      <c r="A807" s="30" t="s">
        <v>436</v>
      </c>
      <c r="B807" s="31" t="s">
        <v>417</v>
      </c>
      <c r="C807" s="32" t="s">
        <v>1474</v>
      </c>
      <c r="D807" s="33">
        <v>159088.99</v>
      </c>
      <c r="E807" s="34" t="s">
        <v>42</v>
      </c>
      <c r="F807" s="35">
        <f t="shared" si="12"/>
        <v>159088.99</v>
      </c>
    </row>
    <row r="808" spans="1:6" ht="30.75">
      <c r="A808" s="30" t="s">
        <v>497</v>
      </c>
      <c r="B808" s="31" t="s">
        <v>417</v>
      </c>
      <c r="C808" s="32" t="s">
        <v>1475</v>
      </c>
      <c r="D808" s="33">
        <v>159.25</v>
      </c>
      <c r="E808" s="34" t="s">
        <v>42</v>
      </c>
      <c r="F808" s="35">
        <f t="shared" si="12"/>
        <v>159.25</v>
      </c>
    </row>
    <row r="809" spans="1:6" ht="15">
      <c r="A809" s="30" t="s">
        <v>436</v>
      </c>
      <c r="B809" s="31" t="s">
        <v>417</v>
      </c>
      <c r="C809" s="32" t="s">
        <v>1476</v>
      </c>
      <c r="D809" s="33">
        <v>159.25</v>
      </c>
      <c r="E809" s="34" t="s">
        <v>42</v>
      </c>
      <c r="F809" s="35">
        <f t="shared" si="12"/>
        <v>159.25</v>
      </c>
    </row>
    <row r="810" spans="1:6" ht="15">
      <c r="A810" s="30" t="s">
        <v>1241</v>
      </c>
      <c r="B810" s="31" t="s">
        <v>417</v>
      </c>
      <c r="C810" s="32" t="s">
        <v>1477</v>
      </c>
      <c r="D810" s="33">
        <v>12000000</v>
      </c>
      <c r="E810" s="34" t="s">
        <v>42</v>
      </c>
      <c r="F810" s="35">
        <f t="shared" si="12"/>
        <v>12000000</v>
      </c>
    </row>
    <row r="811" spans="1:6" ht="30.75">
      <c r="A811" s="18" t="s">
        <v>1243</v>
      </c>
      <c r="B811" s="19" t="s">
        <v>417</v>
      </c>
      <c r="C811" s="20" t="s">
        <v>1478</v>
      </c>
      <c r="D811" s="21">
        <v>12000000</v>
      </c>
      <c r="E811" s="22" t="s">
        <v>42</v>
      </c>
      <c r="F811" s="23">
        <f t="shared" si="12"/>
        <v>12000000</v>
      </c>
    </row>
    <row r="812" spans="1:6" ht="46.5">
      <c r="A812" s="30" t="s">
        <v>1245</v>
      </c>
      <c r="B812" s="31" t="s">
        <v>417</v>
      </c>
      <c r="C812" s="32" t="s">
        <v>1479</v>
      </c>
      <c r="D812" s="33">
        <v>12000000</v>
      </c>
      <c r="E812" s="34" t="s">
        <v>42</v>
      </c>
      <c r="F812" s="35">
        <f t="shared" si="12"/>
        <v>12000000</v>
      </c>
    </row>
    <row r="813" spans="1:6" ht="30.75">
      <c r="A813" s="30" t="s">
        <v>1247</v>
      </c>
      <c r="B813" s="31" t="s">
        <v>417</v>
      </c>
      <c r="C813" s="32" t="s">
        <v>1480</v>
      </c>
      <c r="D813" s="33">
        <v>12000000</v>
      </c>
      <c r="E813" s="34" t="s">
        <v>42</v>
      </c>
      <c r="F813" s="35">
        <f t="shared" si="12"/>
        <v>12000000</v>
      </c>
    </row>
    <row r="814" spans="1:6" ht="15">
      <c r="A814" s="30" t="s">
        <v>436</v>
      </c>
      <c r="B814" s="31" t="s">
        <v>417</v>
      </c>
      <c r="C814" s="32" t="s">
        <v>1481</v>
      </c>
      <c r="D814" s="33">
        <v>12000000</v>
      </c>
      <c r="E814" s="34" t="s">
        <v>42</v>
      </c>
      <c r="F814" s="35">
        <f t="shared" si="12"/>
        <v>12000000</v>
      </c>
    </row>
    <row r="815" spans="1:6" ht="15">
      <c r="A815" s="30" t="s">
        <v>724</v>
      </c>
      <c r="B815" s="31" t="s">
        <v>417</v>
      </c>
      <c r="C815" s="32" t="s">
        <v>1482</v>
      </c>
      <c r="D815" s="33">
        <v>9376080</v>
      </c>
      <c r="E815" s="34" t="s">
        <v>42</v>
      </c>
      <c r="F815" s="35">
        <f aca="true" t="shared" si="13" ref="F815:F875">IF(OR(D815="-",IF(E815="-",0,E815)&gt;=IF(D815="-",0,D815)),"-",IF(D815="-",0,D815)-IF(E815="-",0,E815))</f>
        <v>9376080</v>
      </c>
    </row>
    <row r="816" spans="1:6" ht="15">
      <c r="A816" s="18" t="s">
        <v>726</v>
      </c>
      <c r="B816" s="19" t="s">
        <v>417</v>
      </c>
      <c r="C816" s="20" t="s">
        <v>1483</v>
      </c>
      <c r="D816" s="21">
        <v>9376080</v>
      </c>
      <c r="E816" s="22" t="s">
        <v>42</v>
      </c>
      <c r="F816" s="23">
        <f t="shared" si="13"/>
        <v>9376080</v>
      </c>
    </row>
    <row r="817" spans="1:6" ht="30.75">
      <c r="A817" s="30" t="s">
        <v>1484</v>
      </c>
      <c r="B817" s="31" t="s">
        <v>417</v>
      </c>
      <c r="C817" s="32" t="s">
        <v>1485</v>
      </c>
      <c r="D817" s="33">
        <v>9376080</v>
      </c>
      <c r="E817" s="34" t="s">
        <v>42</v>
      </c>
      <c r="F817" s="35">
        <f t="shared" si="13"/>
        <v>9376080</v>
      </c>
    </row>
    <row r="818" spans="1:6" ht="46.5">
      <c r="A818" s="30" t="s">
        <v>1486</v>
      </c>
      <c r="B818" s="31" t="s">
        <v>417</v>
      </c>
      <c r="C818" s="32" t="s">
        <v>1487</v>
      </c>
      <c r="D818" s="33">
        <v>9376080</v>
      </c>
      <c r="E818" s="34" t="s">
        <v>42</v>
      </c>
      <c r="F818" s="35">
        <f t="shared" si="13"/>
        <v>9376080</v>
      </c>
    </row>
    <row r="819" spans="1:6" ht="46.5">
      <c r="A819" s="30" t="s">
        <v>1402</v>
      </c>
      <c r="B819" s="31" t="s">
        <v>417</v>
      </c>
      <c r="C819" s="32" t="s">
        <v>1488</v>
      </c>
      <c r="D819" s="33">
        <v>9376080</v>
      </c>
      <c r="E819" s="34" t="s">
        <v>42</v>
      </c>
      <c r="F819" s="35">
        <f t="shared" si="13"/>
        <v>9376080</v>
      </c>
    </row>
    <row r="820" spans="1:6" ht="46.5">
      <c r="A820" s="18" t="s">
        <v>1489</v>
      </c>
      <c r="B820" s="19" t="s">
        <v>417</v>
      </c>
      <c r="C820" s="20" t="s">
        <v>1490</v>
      </c>
      <c r="D820" s="21">
        <v>70021168.92</v>
      </c>
      <c r="E820" s="22">
        <v>10723914.21</v>
      </c>
      <c r="F820" s="23">
        <f t="shared" si="13"/>
        <v>59297254.71</v>
      </c>
    </row>
    <row r="821" spans="1:6" ht="15">
      <c r="A821" s="30" t="s">
        <v>420</v>
      </c>
      <c r="B821" s="31" t="s">
        <v>417</v>
      </c>
      <c r="C821" s="32" t="s">
        <v>1491</v>
      </c>
      <c r="D821" s="33">
        <v>44364109</v>
      </c>
      <c r="E821" s="34">
        <v>9691934.11</v>
      </c>
      <c r="F821" s="35">
        <f t="shared" si="13"/>
        <v>34672174.89</v>
      </c>
    </row>
    <row r="822" spans="1:6" ht="15">
      <c r="A822" s="18" t="s">
        <v>1178</v>
      </c>
      <c r="B822" s="19" t="s">
        <v>417</v>
      </c>
      <c r="C822" s="20" t="s">
        <v>1492</v>
      </c>
      <c r="D822" s="21">
        <v>44364109</v>
      </c>
      <c r="E822" s="22">
        <v>9691934.11</v>
      </c>
      <c r="F822" s="23">
        <f t="shared" si="13"/>
        <v>34672174.89</v>
      </c>
    </row>
    <row r="823" spans="1:6" ht="62.25">
      <c r="A823" s="30" t="s">
        <v>644</v>
      </c>
      <c r="B823" s="31" t="s">
        <v>417</v>
      </c>
      <c r="C823" s="32" t="s">
        <v>1493</v>
      </c>
      <c r="D823" s="33">
        <v>28799676</v>
      </c>
      <c r="E823" s="34">
        <v>4243990.86</v>
      </c>
      <c r="F823" s="35">
        <f t="shared" si="13"/>
        <v>24555685.14</v>
      </c>
    </row>
    <row r="824" spans="1:6" ht="30.75">
      <c r="A824" s="30" t="s">
        <v>428</v>
      </c>
      <c r="B824" s="31" t="s">
        <v>417</v>
      </c>
      <c r="C824" s="32" t="s">
        <v>1494</v>
      </c>
      <c r="D824" s="33">
        <v>19039475</v>
      </c>
      <c r="E824" s="34">
        <v>2506936.37</v>
      </c>
      <c r="F824" s="35">
        <f t="shared" si="13"/>
        <v>16532538.629999999</v>
      </c>
    </row>
    <row r="825" spans="1:6" ht="46.5">
      <c r="A825" s="30" t="s">
        <v>430</v>
      </c>
      <c r="B825" s="31" t="s">
        <v>417</v>
      </c>
      <c r="C825" s="32" t="s">
        <v>1495</v>
      </c>
      <c r="D825" s="33">
        <v>39700</v>
      </c>
      <c r="E825" s="34" t="s">
        <v>42</v>
      </c>
      <c r="F825" s="35">
        <f t="shared" si="13"/>
        <v>39700</v>
      </c>
    </row>
    <row r="826" spans="1:6" ht="62.25">
      <c r="A826" s="30" t="s">
        <v>432</v>
      </c>
      <c r="B826" s="31" t="s">
        <v>417</v>
      </c>
      <c r="C826" s="32" t="s">
        <v>1496</v>
      </c>
      <c r="D826" s="33">
        <v>5749921</v>
      </c>
      <c r="E826" s="34">
        <v>768849.18</v>
      </c>
      <c r="F826" s="35">
        <f t="shared" si="13"/>
        <v>4981071.82</v>
      </c>
    </row>
    <row r="827" spans="1:6" ht="46.5">
      <c r="A827" s="30" t="s">
        <v>434</v>
      </c>
      <c r="B827" s="31" t="s">
        <v>417</v>
      </c>
      <c r="C827" s="32" t="s">
        <v>1497</v>
      </c>
      <c r="D827" s="33">
        <v>497567</v>
      </c>
      <c r="E827" s="34">
        <v>17554.87</v>
      </c>
      <c r="F827" s="35">
        <f t="shared" si="13"/>
        <v>480012.13</v>
      </c>
    </row>
    <row r="828" spans="1:6" ht="15">
      <c r="A828" s="30" t="s">
        <v>436</v>
      </c>
      <c r="B828" s="31" t="s">
        <v>417</v>
      </c>
      <c r="C828" s="32" t="s">
        <v>1498</v>
      </c>
      <c r="D828" s="33">
        <v>2617772</v>
      </c>
      <c r="E828" s="34">
        <v>801301.68</v>
      </c>
      <c r="F828" s="35">
        <f t="shared" si="13"/>
        <v>1816470.3199999998</v>
      </c>
    </row>
    <row r="829" spans="1:6" ht="15">
      <c r="A829" s="30" t="s">
        <v>651</v>
      </c>
      <c r="B829" s="31" t="s">
        <v>417</v>
      </c>
      <c r="C829" s="32" t="s">
        <v>1499</v>
      </c>
      <c r="D829" s="33">
        <v>743000</v>
      </c>
      <c r="E829" s="34">
        <v>149348.76</v>
      </c>
      <c r="F829" s="35">
        <f t="shared" si="13"/>
        <v>593651.24</v>
      </c>
    </row>
    <row r="830" spans="1:6" ht="30.75">
      <c r="A830" s="30" t="s">
        <v>653</v>
      </c>
      <c r="B830" s="31" t="s">
        <v>417</v>
      </c>
      <c r="C830" s="32" t="s">
        <v>1500</v>
      </c>
      <c r="D830" s="33">
        <v>108531</v>
      </c>
      <c r="E830" s="34" t="s">
        <v>42</v>
      </c>
      <c r="F830" s="35">
        <f t="shared" si="13"/>
        <v>108531</v>
      </c>
    </row>
    <row r="831" spans="1:6" ht="15">
      <c r="A831" s="30" t="s">
        <v>655</v>
      </c>
      <c r="B831" s="31" t="s">
        <v>417</v>
      </c>
      <c r="C831" s="32" t="s">
        <v>1501</v>
      </c>
      <c r="D831" s="33">
        <v>3710</v>
      </c>
      <c r="E831" s="34" t="s">
        <v>42</v>
      </c>
      <c r="F831" s="35">
        <f t="shared" si="13"/>
        <v>3710</v>
      </c>
    </row>
    <row r="832" spans="1:6" ht="78">
      <c r="A832" s="30" t="s">
        <v>1502</v>
      </c>
      <c r="B832" s="31" t="s">
        <v>417</v>
      </c>
      <c r="C832" s="32" t="s">
        <v>1503</v>
      </c>
      <c r="D832" s="33">
        <v>15564433</v>
      </c>
      <c r="E832" s="34">
        <v>5447943.25</v>
      </c>
      <c r="F832" s="35">
        <f t="shared" si="13"/>
        <v>10116489.75</v>
      </c>
    </row>
    <row r="833" spans="1:6" ht="15">
      <c r="A833" s="30" t="s">
        <v>436</v>
      </c>
      <c r="B833" s="31" t="s">
        <v>417</v>
      </c>
      <c r="C833" s="32" t="s">
        <v>1504</v>
      </c>
      <c r="D833" s="33">
        <v>8567950</v>
      </c>
      <c r="E833" s="34">
        <v>5315221.08</v>
      </c>
      <c r="F833" s="35">
        <f t="shared" si="13"/>
        <v>3252728.92</v>
      </c>
    </row>
    <row r="834" spans="1:6" ht="15">
      <c r="A834" s="30" t="s">
        <v>651</v>
      </c>
      <c r="B834" s="31" t="s">
        <v>417</v>
      </c>
      <c r="C834" s="32" t="s">
        <v>1505</v>
      </c>
      <c r="D834" s="33">
        <v>750800</v>
      </c>
      <c r="E834" s="34">
        <v>129972.17</v>
      </c>
      <c r="F834" s="35">
        <f t="shared" si="13"/>
        <v>620827.83</v>
      </c>
    </row>
    <row r="835" spans="1:6" ht="78">
      <c r="A835" s="30" t="s">
        <v>898</v>
      </c>
      <c r="B835" s="31" t="s">
        <v>417</v>
      </c>
      <c r="C835" s="32" t="s">
        <v>1506</v>
      </c>
      <c r="D835" s="33">
        <v>6202454</v>
      </c>
      <c r="E835" s="34" t="s">
        <v>42</v>
      </c>
      <c r="F835" s="35">
        <f t="shared" si="13"/>
        <v>6202454</v>
      </c>
    </row>
    <row r="836" spans="1:6" ht="15">
      <c r="A836" s="30" t="s">
        <v>655</v>
      </c>
      <c r="B836" s="31" t="s">
        <v>417</v>
      </c>
      <c r="C836" s="32" t="s">
        <v>1507</v>
      </c>
      <c r="D836" s="33">
        <v>43229</v>
      </c>
      <c r="E836" s="34">
        <v>2750</v>
      </c>
      <c r="F836" s="35">
        <f t="shared" si="13"/>
        <v>40479</v>
      </c>
    </row>
    <row r="837" spans="1:6" ht="15">
      <c r="A837" s="30" t="s">
        <v>1123</v>
      </c>
      <c r="B837" s="31" t="s">
        <v>417</v>
      </c>
      <c r="C837" s="32" t="s">
        <v>1508</v>
      </c>
      <c r="D837" s="33">
        <v>9166056</v>
      </c>
      <c r="E837" s="34">
        <v>1031980.1</v>
      </c>
      <c r="F837" s="35">
        <f t="shared" si="13"/>
        <v>8134075.9</v>
      </c>
    </row>
    <row r="838" spans="1:6" ht="15">
      <c r="A838" s="18" t="s">
        <v>1223</v>
      </c>
      <c r="B838" s="19" t="s">
        <v>417</v>
      </c>
      <c r="C838" s="20" t="s">
        <v>1509</v>
      </c>
      <c r="D838" s="21">
        <v>1661233</v>
      </c>
      <c r="E838" s="22">
        <v>241891.08</v>
      </c>
      <c r="F838" s="23">
        <f t="shared" si="13"/>
        <v>1419341.92</v>
      </c>
    </row>
    <row r="839" spans="1:6" ht="78">
      <c r="A839" s="30" t="s">
        <v>1510</v>
      </c>
      <c r="B839" s="31" t="s">
        <v>417</v>
      </c>
      <c r="C839" s="32" t="s">
        <v>1511</v>
      </c>
      <c r="D839" s="33">
        <v>1661233</v>
      </c>
      <c r="E839" s="34">
        <v>241891.08</v>
      </c>
      <c r="F839" s="35">
        <f t="shared" si="13"/>
        <v>1419341.92</v>
      </c>
    </row>
    <row r="840" spans="1:6" ht="30.75">
      <c r="A840" s="30" t="s">
        <v>1512</v>
      </c>
      <c r="B840" s="31" t="s">
        <v>417</v>
      </c>
      <c r="C840" s="32" t="s">
        <v>1513</v>
      </c>
      <c r="D840" s="33">
        <v>1661233</v>
      </c>
      <c r="E840" s="34">
        <v>241891.08</v>
      </c>
      <c r="F840" s="35">
        <f t="shared" si="13"/>
        <v>1419341.92</v>
      </c>
    </row>
    <row r="841" spans="1:6" ht="78">
      <c r="A841" s="30" t="s">
        <v>457</v>
      </c>
      <c r="B841" s="31" t="s">
        <v>417</v>
      </c>
      <c r="C841" s="32" t="s">
        <v>1514</v>
      </c>
      <c r="D841" s="33">
        <v>1661233</v>
      </c>
      <c r="E841" s="34">
        <v>241891.08</v>
      </c>
      <c r="F841" s="35">
        <f t="shared" si="13"/>
        <v>1419341.92</v>
      </c>
    </row>
    <row r="842" spans="1:6" ht="15">
      <c r="A842" s="18" t="s">
        <v>1515</v>
      </c>
      <c r="B842" s="19" t="s">
        <v>417</v>
      </c>
      <c r="C842" s="20" t="s">
        <v>1516</v>
      </c>
      <c r="D842" s="21">
        <v>7272323</v>
      </c>
      <c r="E842" s="22">
        <v>790089.02</v>
      </c>
      <c r="F842" s="23">
        <f t="shared" si="13"/>
        <v>6482233.98</v>
      </c>
    </row>
    <row r="843" spans="1:6" ht="62.25">
      <c r="A843" s="30" t="s">
        <v>1517</v>
      </c>
      <c r="B843" s="31" t="s">
        <v>417</v>
      </c>
      <c r="C843" s="32" t="s">
        <v>1518</v>
      </c>
      <c r="D843" s="33">
        <v>6260353</v>
      </c>
      <c r="E843" s="34">
        <v>790089.02</v>
      </c>
      <c r="F843" s="35">
        <f t="shared" si="13"/>
        <v>5470263.98</v>
      </c>
    </row>
    <row r="844" spans="1:6" ht="30.75">
      <c r="A844" s="30" t="s">
        <v>1095</v>
      </c>
      <c r="B844" s="31" t="s">
        <v>417</v>
      </c>
      <c r="C844" s="32" t="s">
        <v>1519</v>
      </c>
      <c r="D844" s="33">
        <v>6260353</v>
      </c>
      <c r="E844" s="34">
        <v>790089.02</v>
      </c>
      <c r="F844" s="35">
        <f t="shared" si="13"/>
        <v>5470263.98</v>
      </c>
    </row>
    <row r="845" spans="1:6" ht="15">
      <c r="A845" s="30" t="s">
        <v>734</v>
      </c>
      <c r="B845" s="31" t="s">
        <v>417</v>
      </c>
      <c r="C845" s="32" t="s">
        <v>1520</v>
      </c>
      <c r="D845" s="33">
        <v>3892069</v>
      </c>
      <c r="E845" s="34">
        <v>612652.87</v>
      </c>
      <c r="F845" s="35">
        <f t="shared" si="13"/>
        <v>3279416.13</v>
      </c>
    </row>
    <row r="846" spans="1:6" ht="62.25">
      <c r="A846" s="30" t="s">
        <v>736</v>
      </c>
      <c r="B846" s="31" t="s">
        <v>417</v>
      </c>
      <c r="C846" s="32" t="s">
        <v>1521</v>
      </c>
      <c r="D846" s="33">
        <v>1175405</v>
      </c>
      <c r="E846" s="34">
        <v>88328.95</v>
      </c>
      <c r="F846" s="35">
        <f t="shared" si="13"/>
        <v>1087076.05</v>
      </c>
    </row>
    <row r="847" spans="1:6" ht="46.5">
      <c r="A847" s="30" t="s">
        <v>434</v>
      </c>
      <c r="B847" s="31" t="s">
        <v>417</v>
      </c>
      <c r="C847" s="32" t="s">
        <v>1522</v>
      </c>
      <c r="D847" s="33">
        <v>146077</v>
      </c>
      <c r="E847" s="34">
        <v>12719.47</v>
      </c>
      <c r="F847" s="35">
        <f t="shared" si="13"/>
        <v>133357.53</v>
      </c>
    </row>
    <row r="848" spans="1:6" ht="15">
      <c r="A848" s="30" t="s">
        <v>436</v>
      </c>
      <c r="B848" s="31" t="s">
        <v>417</v>
      </c>
      <c r="C848" s="32" t="s">
        <v>1523</v>
      </c>
      <c r="D848" s="33">
        <v>772884</v>
      </c>
      <c r="E848" s="34">
        <v>37510.31</v>
      </c>
      <c r="F848" s="35">
        <f t="shared" si="13"/>
        <v>735373.69</v>
      </c>
    </row>
    <row r="849" spans="1:6" ht="15">
      <c r="A849" s="30" t="s">
        <v>651</v>
      </c>
      <c r="B849" s="31" t="s">
        <v>417</v>
      </c>
      <c r="C849" s="32" t="s">
        <v>1524</v>
      </c>
      <c r="D849" s="33">
        <v>141300</v>
      </c>
      <c r="E849" s="34">
        <v>38602.17</v>
      </c>
      <c r="F849" s="35">
        <f t="shared" si="13"/>
        <v>102697.83</v>
      </c>
    </row>
    <row r="850" spans="1:6" ht="30.75">
      <c r="A850" s="30" t="s">
        <v>653</v>
      </c>
      <c r="B850" s="31" t="s">
        <v>417</v>
      </c>
      <c r="C850" s="32" t="s">
        <v>1525</v>
      </c>
      <c r="D850" s="33">
        <v>31779</v>
      </c>
      <c r="E850" s="34">
        <v>275.25</v>
      </c>
      <c r="F850" s="35">
        <f t="shared" si="13"/>
        <v>31503.75</v>
      </c>
    </row>
    <row r="851" spans="1:6" ht="15">
      <c r="A851" s="30" t="s">
        <v>655</v>
      </c>
      <c r="B851" s="31" t="s">
        <v>417</v>
      </c>
      <c r="C851" s="32" t="s">
        <v>1526</v>
      </c>
      <c r="D851" s="33">
        <v>839</v>
      </c>
      <c r="E851" s="34" t="s">
        <v>42</v>
      </c>
      <c r="F851" s="35">
        <f t="shared" si="13"/>
        <v>839</v>
      </c>
    </row>
    <row r="852" spans="1:6" ht="15">
      <c r="A852" s="30" t="s">
        <v>1163</v>
      </c>
      <c r="B852" s="31" t="s">
        <v>417</v>
      </c>
      <c r="C852" s="32" t="s">
        <v>1527</v>
      </c>
      <c r="D852" s="33">
        <v>100000</v>
      </c>
      <c r="E852" s="34" t="s">
        <v>42</v>
      </c>
      <c r="F852" s="35">
        <f t="shared" si="13"/>
        <v>100000</v>
      </c>
    </row>
    <row r="853" spans="1:6" ht="46.5">
      <c r="A853" s="30" t="s">
        <v>1245</v>
      </c>
      <c r="B853" s="31" t="s">
        <v>417</v>
      </c>
      <c r="C853" s="32" t="s">
        <v>1528</v>
      </c>
      <c r="D853" s="33">
        <v>1011970</v>
      </c>
      <c r="E853" s="34" t="s">
        <v>42</v>
      </c>
      <c r="F853" s="35">
        <f t="shared" si="13"/>
        <v>1011970</v>
      </c>
    </row>
    <row r="854" spans="1:6" ht="30.75">
      <c r="A854" s="30" t="s">
        <v>1529</v>
      </c>
      <c r="B854" s="31" t="s">
        <v>417</v>
      </c>
      <c r="C854" s="32" t="s">
        <v>1530</v>
      </c>
      <c r="D854" s="33">
        <v>203940</v>
      </c>
      <c r="E854" s="34" t="s">
        <v>42</v>
      </c>
      <c r="F854" s="35">
        <f t="shared" si="13"/>
        <v>203940</v>
      </c>
    </row>
    <row r="855" spans="1:6" ht="15">
      <c r="A855" s="30" t="s">
        <v>436</v>
      </c>
      <c r="B855" s="31" t="s">
        <v>417</v>
      </c>
      <c r="C855" s="32" t="s">
        <v>1531</v>
      </c>
      <c r="D855" s="33">
        <v>203940</v>
      </c>
      <c r="E855" s="34" t="s">
        <v>42</v>
      </c>
      <c r="F855" s="35">
        <f t="shared" si="13"/>
        <v>203940</v>
      </c>
    </row>
    <row r="856" spans="1:6" ht="156">
      <c r="A856" s="36" t="s">
        <v>1532</v>
      </c>
      <c r="B856" s="31" t="s">
        <v>417</v>
      </c>
      <c r="C856" s="32" t="s">
        <v>1533</v>
      </c>
      <c r="D856" s="33">
        <v>808030</v>
      </c>
      <c r="E856" s="34" t="s">
        <v>42</v>
      </c>
      <c r="F856" s="35">
        <f t="shared" si="13"/>
        <v>808030</v>
      </c>
    </row>
    <row r="857" spans="1:6" ht="15">
      <c r="A857" s="30" t="s">
        <v>436</v>
      </c>
      <c r="B857" s="31" t="s">
        <v>417</v>
      </c>
      <c r="C857" s="32" t="s">
        <v>1534</v>
      </c>
      <c r="D857" s="33">
        <v>808030</v>
      </c>
      <c r="E857" s="34" t="s">
        <v>42</v>
      </c>
      <c r="F857" s="35">
        <f t="shared" si="13"/>
        <v>808030</v>
      </c>
    </row>
    <row r="858" spans="1:6" ht="30.75">
      <c r="A858" s="18" t="s">
        <v>1125</v>
      </c>
      <c r="B858" s="19" t="s">
        <v>417</v>
      </c>
      <c r="C858" s="20" t="s">
        <v>1535</v>
      </c>
      <c r="D858" s="21">
        <v>232500</v>
      </c>
      <c r="E858" s="22" t="s">
        <v>42</v>
      </c>
      <c r="F858" s="23">
        <f t="shared" si="13"/>
        <v>232500</v>
      </c>
    </row>
    <row r="859" spans="1:6" ht="46.5">
      <c r="A859" s="30" t="s">
        <v>1536</v>
      </c>
      <c r="B859" s="31" t="s">
        <v>417</v>
      </c>
      <c r="C859" s="32" t="s">
        <v>1537</v>
      </c>
      <c r="D859" s="33">
        <v>232500</v>
      </c>
      <c r="E859" s="34" t="s">
        <v>42</v>
      </c>
      <c r="F859" s="35">
        <f t="shared" si="13"/>
        <v>232500</v>
      </c>
    </row>
    <row r="860" spans="1:6" ht="30.75">
      <c r="A860" s="30" t="s">
        <v>480</v>
      </c>
      <c r="B860" s="31" t="s">
        <v>417</v>
      </c>
      <c r="C860" s="32" t="s">
        <v>1538</v>
      </c>
      <c r="D860" s="33">
        <v>222500</v>
      </c>
      <c r="E860" s="34" t="s">
        <v>42</v>
      </c>
      <c r="F860" s="35">
        <f t="shared" si="13"/>
        <v>222500</v>
      </c>
    </row>
    <row r="861" spans="1:6" ht="15">
      <c r="A861" s="30" t="s">
        <v>436</v>
      </c>
      <c r="B861" s="31" t="s">
        <v>417</v>
      </c>
      <c r="C861" s="32" t="s">
        <v>1539</v>
      </c>
      <c r="D861" s="33">
        <v>222500</v>
      </c>
      <c r="E861" s="34" t="s">
        <v>42</v>
      </c>
      <c r="F861" s="35">
        <f t="shared" si="13"/>
        <v>222500</v>
      </c>
    </row>
    <row r="862" spans="1:6" ht="30.75">
      <c r="A862" s="30" t="s">
        <v>480</v>
      </c>
      <c r="B862" s="31" t="s">
        <v>417</v>
      </c>
      <c r="C862" s="32" t="s">
        <v>1540</v>
      </c>
      <c r="D862" s="33">
        <v>10000</v>
      </c>
      <c r="E862" s="34" t="s">
        <v>42</v>
      </c>
      <c r="F862" s="35">
        <f t="shared" si="13"/>
        <v>10000</v>
      </c>
    </row>
    <row r="863" spans="1:6" ht="46.5">
      <c r="A863" s="30" t="s">
        <v>1075</v>
      </c>
      <c r="B863" s="31" t="s">
        <v>417</v>
      </c>
      <c r="C863" s="32" t="s">
        <v>1541</v>
      </c>
      <c r="D863" s="33">
        <v>10000</v>
      </c>
      <c r="E863" s="34" t="s">
        <v>42</v>
      </c>
      <c r="F863" s="35">
        <f t="shared" si="13"/>
        <v>10000</v>
      </c>
    </row>
    <row r="864" spans="1:6" ht="30.75">
      <c r="A864" s="30" t="s">
        <v>1354</v>
      </c>
      <c r="B864" s="31" t="s">
        <v>417</v>
      </c>
      <c r="C864" s="32" t="s">
        <v>1542</v>
      </c>
      <c r="D864" s="33">
        <v>28149</v>
      </c>
      <c r="E864" s="34" t="s">
        <v>42</v>
      </c>
      <c r="F864" s="35">
        <f t="shared" si="13"/>
        <v>28149</v>
      </c>
    </row>
    <row r="865" spans="1:6" ht="15">
      <c r="A865" s="18" t="s">
        <v>1543</v>
      </c>
      <c r="B865" s="19" t="s">
        <v>417</v>
      </c>
      <c r="C865" s="20" t="s">
        <v>1544</v>
      </c>
      <c r="D865" s="21">
        <v>28149</v>
      </c>
      <c r="E865" s="22" t="s">
        <v>42</v>
      </c>
      <c r="F865" s="23">
        <f t="shared" si="13"/>
        <v>28149</v>
      </c>
    </row>
    <row r="866" spans="1:6" ht="46.5">
      <c r="A866" s="30" t="s">
        <v>1444</v>
      </c>
      <c r="B866" s="31" t="s">
        <v>417</v>
      </c>
      <c r="C866" s="32" t="s">
        <v>1545</v>
      </c>
      <c r="D866" s="33">
        <v>28149</v>
      </c>
      <c r="E866" s="34" t="s">
        <v>42</v>
      </c>
      <c r="F866" s="35">
        <f t="shared" si="13"/>
        <v>28149</v>
      </c>
    </row>
    <row r="867" spans="1:6" ht="78">
      <c r="A867" s="30" t="s">
        <v>1546</v>
      </c>
      <c r="B867" s="31" t="s">
        <v>417</v>
      </c>
      <c r="C867" s="32" t="s">
        <v>1547</v>
      </c>
      <c r="D867" s="33">
        <v>28149</v>
      </c>
      <c r="E867" s="34" t="s">
        <v>42</v>
      </c>
      <c r="F867" s="35">
        <f t="shared" si="13"/>
        <v>28149</v>
      </c>
    </row>
    <row r="868" spans="1:6" ht="62.25">
      <c r="A868" s="30" t="s">
        <v>1548</v>
      </c>
      <c r="B868" s="31" t="s">
        <v>417</v>
      </c>
      <c r="C868" s="32" t="s">
        <v>1549</v>
      </c>
      <c r="D868" s="33">
        <v>28149</v>
      </c>
      <c r="E868" s="34" t="s">
        <v>42</v>
      </c>
      <c r="F868" s="35">
        <f t="shared" si="13"/>
        <v>28149</v>
      </c>
    </row>
    <row r="869" spans="1:6" ht="15">
      <c r="A869" s="30" t="s">
        <v>680</v>
      </c>
      <c r="B869" s="31" t="s">
        <v>417</v>
      </c>
      <c r="C869" s="32" t="s">
        <v>1550</v>
      </c>
      <c r="D869" s="33">
        <v>16462854.92</v>
      </c>
      <c r="E869" s="34" t="s">
        <v>42</v>
      </c>
      <c r="F869" s="35">
        <f t="shared" si="13"/>
        <v>16462854.92</v>
      </c>
    </row>
    <row r="870" spans="1:6" ht="15">
      <c r="A870" s="18" t="s">
        <v>689</v>
      </c>
      <c r="B870" s="19" t="s">
        <v>417</v>
      </c>
      <c r="C870" s="20" t="s">
        <v>1551</v>
      </c>
      <c r="D870" s="21">
        <v>15704200</v>
      </c>
      <c r="E870" s="22" t="s">
        <v>42</v>
      </c>
      <c r="F870" s="23">
        <f t="shared" si="13"/>
        <v>15704200</v>
      </c>
    </row>
    <row r="871" spans="1:6" ht="124.5">
      <c r="A871" s="36" t="s">
        <v>1552</v>
      </c>
      <c r="B871" s="31" t="s">
        <v>417</v>
      </c>
      <c r="C871" s="32" t="s">
        <v>1553</v>
      </c>
      <c r="D871" s="33">
        <v>15704200</v>
      </c>
      <c r="E871" s="34" t="s">
        <v>42</v>
      </c>
      <c r="F871" s="35">
        <f t="shared" si="13"/>
        <v>15704200</v>
      </c>
    </row>
    <row r="872" spans="1:6" ht="186.75">
      <c r="A872" s="36" t="s">
        <v>1554</v>
      </c>
      <c r="B872" s="31" t="s">
        <v>417</v>
      </c>
      <c r="C872" s="32" t="s">
        <v>1555</v>
      </c>
      <c r="D872" s="33">
        <v>15704200</v>
      </c>
      <c r="E872" s="34" t="s">
        <v>42</v>
      </c>
      <c r="F872" s="35">
        <f t="shared" si="13"/>
        <v>15704200</v>
      </c>
    </row>
    <row r="873" spans="1:6" ht="62.25">
      <c r="A873" s="30" t="s">
        <v>1548</v>
      </c>
      <c r="B873" s="31" t="s">
        <v>417</v>
      </c>
      <c r="C873" s="32" t="s">
        <v>1556</v>
      </c>
      <c r="D873" s="33">
        <v>15704200</v>
      </c>
      <c r="E873" s="34" t="s">
        <v>42</v>
      </c>
      <c r="F873" s="35">
        <f t="shared" si="13"/>
        <v>15704200</v>
      </c>
    </row>
    <row r="874" spans="1:6" ht="30.75">
      <c r="A874" s="18" t="s">
        <v>1016</v>
      </c>
      <c r="B874" s="19" t="s">
        <v>417</v>
      </c>
      <c r="C874" s="20" t="s">
        <v>1557</v>
      </c>
      <c r="D874" s="21">
        <v>758654.92</v>
      </c>
      <c r="E874" s="22" t="s">
        <v>42</v>
      </c>
      <c r="F874" s="23">
        <f t="shared" si="13"/>
        <v>758654.92</v>
      </c>
    </row>
    <row r="875" spans="1:6" ht="15">
      <c r="A875" s="30" t="s">
        <v>491</v>
      </c>
      <c r="B875" s="31" t="s">
        <v>417</v>
      </c>
      <c r="C875" s="32" t="s">
        <v>1558</v>
      </c>
      <c r="D875" s="33">
        <v>60692.4</v>
      </c>
      <c r="E875" s="34" t="s">
        <v>42</v>
      </c>
      <c r="F875" s="35">
        <f t="shared" si="13"/>
        <v>60692.4</v>
      </c>
    </row>
    <row r="876" spans="1:6" ht="15">
      <c r="A876" s="30" t="s">
        <v>436</v>
      </c>
      <c r="B876" s="31" t="s">
        <v>417</v>
      </c>
      <c r="C876" s="32" t="s">
        <v>1559</v>
      </c>
      <c r="D876" s="33">
        <v>60692.4</v>
      </c>
      <c r="E876" s="34" t="s">
        <v>42</v>
      </c>
      <c r="F876" s="35">
        <f aca="true" t="shared" si="14" ref="F876:F936">IF(OR(D876="-",IF(E876="-",0,E876)&gt;=IF(D876="-",0,D876)),"-",IF(D876="-",0,D876)-IF(E876="-",0,E876))</f>
        <v>60692.4</v>
      </c>
    </row>
    <row r="877" spans="1:6" ht="30.75">
      <c r="A877" s="30" t="s">
        <v>494</v>
      </c>
      <c r="B877" s="31" t="s">
        <v>417</v>
      </c>
      <c r="C877" s="32" t="s">
        <v>1560</v>
      </c>
      <c r="D877" s="33">
        <v>697264.56</v>
      </c>
      <c r="E877" s="34" t="s">
        <v>42</v>
      </c>
      <c r="F877" s="35">
        <f t="shared" si="14"/>
        <v>697264.56</v>
      </c>
    </row>
    <row r="878" spans="1:6" ht="15">
      <c r="A878" s="30" t="s">
        <v>436</v>
      </c>
      <c r="B878" s="31" t="s">
        <v>417</v>
      </c>
      <c r="C878" s="32" t="s">
        <v>1561</v>
      </c>
      <c r="D878" s="33">
        <v>697264.56</v>
      </c>
      <c r="E878" s="34" t="s">
        <v>42</v>
      </c>
      <c r="F878" s="35">
        <f t="shared" si="14"/>
        <v>697264.56</v>
      </c>
    </row>
    <row r="879" spans="1:6" ht="30.75">
      <c r="A879" s="30" t="s">
        <v>497</v>
      </c>
      <c r="B879" s="31" t="s">
        <v>417</v>
      </c>
      <c r="C879" s="32" t="s">
        <v>1562</v>
      </c>
      <c r="D879" s="33">
        <v>697.96</v>
      </c>
      <c r="E879" s="34" t="s">
        <v>42</v>
      </c>
      <c r="F879" s="35">
        <f t="shared" si="14"/>
        <v>697.96</v>
      </c>
    </row>
    <row r="880" spans="1:6" ht="15">
      <c r="A880" s="30" t="s">
        <v>436</v>
      </c>
      <c r="B880" s="31" t="s">
        <v>417</v>
      </c>
      <c r="C880" s="32" t="s">
        <v>1563</v>
      </c>
      <c r="D880" s="33">
        <v>697.96</v>
      </c>
      <c r="E880" s="34" t="s">
        <v>42</v>
      </c>
      <c r="F880" s="35">
        <f t="shared" si="14"/>
        <v>697.96</v>
      </c>
    </row>
    <row r="881" spans="1:6" ht="46.5">
      <c r="A881" s="18" t="s">
        <v>1564</v>
      </c>
      <c r="B881" s="19" t="s">
        <v>417</v>
      </c>
      <c r="C881" s="20" t="s">
        <v>1565</v>
      </c>
      <c r="D881" s="21">
        <v>73734379.8</v>
      </c>
      <c r="E881" s="22">
        <v>6081728.8</v>
      </c>
      <c r="F881" s="23">
        <f t="shared" si="14"/>
        <v>67652651</v>
      </c>
    </row>
    <row r="882" spans="1:6" ht="30.75">
      <c r="A882" s="30" t="s">
        <v>1354</v>
      </c>
      <c r="B882" s="31" t="s">
        <v>417</v>
      </c>
      <c r="C882" s="32" t="s">
        <v>1566</v>
      </c>
      <c r="D882" s="33">
        <v>64920479.8</v>
      </c>
      <c r="E882" s="34">
        <v>6081728.8</v>
      </c>
      <c r="F882" s="35">
        <f t="shared" si="14"/>
        <v>58838751</v>
      </c>
    </row>
    <row r="883" spans="1:6" ht="15">
      <c r="A883" s="18" t="s">
        <v>1543</v>
      </c>
      <c r="B883" s="19" t="s">
        <v>417</v>
      </c>
      <c r="C883" s="20" t="s">
        <v>1567</v>
      </c>
      <c r="D883" s="21">
        <v>13750120</v>
      </c>
      <c r="E883" s="22">
        <v>1818670.12</v>
      </c>
      <c r="F883" s="23">
        <f t="shared" si="14"/>
        <v>11931449.879999999</v>
      </c>
    </row>
    <row r="884" spans="1:6" ht="46.5">
      <c r="A884" s="30" t="s">
        <v>1568</v>
      </c>
      <c r="B884" s="31" t="s">
        <v>417</v>
      </c>
      <c r="C884" s="32" t="s">
        <v>1569</v>
      </c>
      <c r="D884" s="33">
        <v>13500120</v>
      </c>
      <c r="E884" s="34">
        <v>1818670.12</v>
      </c>
      <c r="F884" s="35">
        <f t="shared" si="14"/>
        <v>11681449.879999999</v>
      </c>
    </row>
    <row r="885" spans="1:6" ht="46.5">
      <c r="A885" s="30" t="s">
        <v>1568</v>
      </c>
      <c r="B885" s="31" t="s">
        <v>417</v>
      </c>
      <c r="C885" s="32" t="s">
        <v>1570</v>
      </c>
      <c r="D885" s="33">
        <v>13500120</v>
      </c>
      <c r="E885" s="34">
        <v>1818670.12</v>
      </c>
      <c r="F885" s="35">
        <f t="shared" si="14"/>
        <v>11681449.879999999</v>
      </c>
    </row>
    <row r="886" spans="1:6" ht="78">
      <c r="A886" s="30" t="s">
        <v>1571</v>
      </c>
      <c r="B886" s="31" t="s">
        <v>417</v>
      </c>
      <c r="C886" s="32" t="s">
        <v>1572</v>
      </c>
      <c r="D886" s="33">
        <v>12500120</v>
      </c>
      <c r="E886" s="34">
        <v>1460206.15</v>
      </c>
      <c r="F886" s="35">
        <f t="shared" si="14"/>
        <v>11039913.85</v>
      </c>
    </row>
    <row r="887" spans="1:6" ht="15">
      <c r="A887" s="30" t="s">
        <v>436</v>
      </c>
      <c r="B887" s="31" t="s">
        <v>417</v>
      </c>
      <c r="C887" s="32" t="s">
        <v>1573</v>
      </c>
      <c r="D887" s="33">
        <v>12500120</v>
      </c>
      <c r="E887" s="34">
        <v>1460206.15</v>
      </c>
      <c r="F887" s="35">
        <f t="shared" si="14"/>
        <v>11039913.85</v>
      </c>
    </row>
    <row r="888" spans="1:6" ht="30.75">
      <c r="A888" s="30" t="s">
        <v>1574</v>
      </c>
      <c r="B888" s="31" t="s">
        <v>417</v>
      </c>
      <c r="C888" s="32" t="s">
        <v>1575</v>
      </c>
      <c r="D888" s="33">
        <v>1000000</v>
      </c>
      <c r="E888" s="34">
        <v>358463.97</v>
      </c>
      <c r="F888" s="35">
        <f t="shared" si="14"/>
        <v>641536.03</v>
      </c>
    </row>
    <row r="889" spans="1:6" ht="15">
      <c r="A889" s="30" t="s">
        <v>436</v>
      </c>
      <c r="B889" s="31" t="s">
        <v>417</v>
      </c>
      <c r="C889" s="32" t="s">
        <v>1576</v>
      </c>
      <c r="D889" s="33">
        <v>1000000</v>
      </c>
      <c r="E889" s="34">
        <v>358463.97</v>
      </c>
      <c r="F889" s="35">
        <f t="shared" si="14"/>
        <v>641536.03</v>
      </c>
    </row>
    <row r="890" spans="1:6" ht="62.25">
      <c r="A890" s="30" t="s">
        <v>1577</v>
      </c>
      <c r="B890" s="31" t="s">
        <v>417</v>
      </c>
      <c r="C890" s="32" t="s">
        <v>1578</v>
      </c>
      <c r="D890" s="33">
        <v>250000</v>
      </c>
      <c r="E890" s="34" t="s">
        <v>42</v>
      </c>
      <c r="F890" s="35">
        <f t="shared" si="14"/>
        <v>250000</v>
      </c>
    </row>
    <row r="891" spans="1:6" ht="30.75">
      <c r="A891" s="30" t="s">
        <v>480</v>
      </c>
      <c r="B891" s="31" t="s">
        <v>417</v>
      </c>
      <c r="C891" s="32" t="s">
        <v>1579</v>
      </c>
      <c r="D891" s="33">
        <v>250000</v>
      </c>
      <c r="E891" s="34" t="s">
        <v>42</v>
      </c>
      <c r="F891" s="35">
        <f t="shared" si="14"/>
        <v>250000</v>
      </c>
    </row>
    <row r="892" spans="1:6" ht="30.75">
      <c r="A892" s="30" t="s">
        <v>472</v>
      </c>
      <c r="B892" s="31" t="s">
        <v>417</v>
      </c>
      <c r="C892" s="32" t="s">
        <v>1580</v>
      </c>
      <c r="D892" s="33">
        <v>250000</v>
      </c>
      <c r="E892" s="34" t="s">
        <v>42</v>
      </c>
      <c r="F892" s="35">
        <f t="shared" si="14"/>
        <v>250000</v>
      </c>
    </row>
    <row r="893" spans="1:6" ht="15">
      <c r="A893" s="18" t="s">
        <v>1581</v>
      </c>
      <c r="B893" s="19" t="s">
        <v>417</v>
      </c>
      <c r="C893" s="20" t="s">
        <v>1582</v>
      </c>
      <c r="D893" s="21">
        <v>3052235</v>
      </c>
      <c r="E893" s="22" t="s">
        <v>42</v>
      </c>
      <c r="F893" s="23">
        <f t="shared" si="14"/>
        <v>3052235</v>
      </c>
    </row>
    <row r="894" spans="1:6" ht="46.5">
      <c r="A894" s="30" t="s">
        <v>1568</v>
      </c>
      <c r="B894" s="31" t="s">
        <v>417</v>
      </c>
      <c r="C894" s="32" t="s">
        <v>1583</v>
      </c>
      <c r="D894" s="33">
        <v>3052235</v>
      </c>
      <c r="E894" s="34" t="s">
        <v>42</v>
      </c>
      <c r="F894" s="35">
        <f t="shared" si="14"/>
        <v>3052235</v>
      </c>
    </row>
    <row r="895" spans="1:6" ht="46.5">
      <c r="A895" s="30" t="s">
        <v>1568</v>
      </c>
      <c r="B895" s="31" t="s">
        <v>417</v>
      </c>
      <c r="C895" s="32" t="s">
        <v>1584</v>
      </c>
      <c r="D895" s="33">
        <v>3052235</v>
      </c>
      <c r="E895" s="34" t="s">
        <v>42</v>
      </c>
      <c r="F895" s="35">
        <f t="shared" si="14"/>
        <v>3052235</v>
      </c>
    </row>
    <row r="896" spans="1:6" ht="62.25">
      <c r="A896" s="30" t="s">
        <v>1585</v>
      </c>
      <c r="B896" s="31" t="s">
        <v>417</v>
      </c>
      <c r="C896" s="32" t="s">
        <v>1586</v>
      </c>
      <c r="D896" s="33">
        <v>3052235</v>
      </c>
      <c r="E896" s="34" t="s">
        <v>42</v>
      </c>
      <c r="F896" s="35">
        <f t="shared" si="14"/>
        <v>3052235</v>
      </c>
    </row>
    <row r="897" spans="1:6" ht="15">
      <c r="A897" s="30" t="s">
        <v>436</v>
      </c>
      <c r="B897" s="31" t="s">
        <v>417</v>
      </c>
      <c r="C897" s="32" t="s">
        <v>1587</v>
      </c>
      <c r="D897" s="33">
        <v>3052235</v>
      </c>
      <c r="E897" s="34" t="s">
        <v>42</v>
      </c>
      <c r="F897" s="35">
        <f t="shared" si="14"/>
        <v>3052235</v>
      </c>
    </row>
    <row r="898" spans="1:6" ht="15">
      <c r="A898" s="18" t="s">
        <v>1356</v>
      </c>
      <c r="B898" s="19" t="s">
        <v>417</v>
      </c>
      <c r="C898" s="20" t="s">
        <v>1588</v>
      </c>
      <c r="D898" s="21">
        <v>10758743.8</v>
      </c>
      <c r="E898" s="22">
        <v>19125</v>
      </c>
      <c r="F898" s="23">
        <f t="shared" si="14"/>
        <v>10739618.8</v>
      </c>
    </row>
    <row r="899" spans="1:6" ht="30.75">
      <c r="A899" s="30" t="s">
        <v>624</v>
      </c>
      <c r="B899" s="31" t="s">
        <v>417</v>
      </c>
      <c r="C899" s="32" t="s">
        <v>1589</v>
      </c>
      <c r="D899" s="33">
        <v>530000</v>
      </c>
      <c r="E899" s="34" t="s">
        <v>42</v>
      </c>
      <c r="F899" s="35">
        <f t="shared" si="14"/>
        <v>530000</v>
      </c>
    </row>
    <row r="900" spans="1:6" ht="30.75">
      <c r="A900" s="30" t="s">
        <v>480</v>
      </c>
      <c r="B900" s="31" t="s">
        <v>417</v>
      </c>
      <c r="C900" s="32" t="s">
        <v>1590</v>
      </c>
      <c r="D900" s="33">
        <v>530000</v>
      </c>
      <c r="E900" s="34" t="s">
        <v>42</v>
      </c>
      <c r="F900" s="35">
        <f t="shared" si="14"/>
        <v>530000</v>
      </c>
    </row>
    <row r="901" spans="1:6" ht="15">
      <c r="A901" s="30" t="s">
        <v>436</v>
      </c>
      <c r="B901" s="31" t="s">
        <v>417</v>
      </c>
      <c r="C901" s="32" t="s">
        <v>1591</v>
      </c>
      <c r="D901" s="33">
        <v>530000</v>
      </c>
      <c r="E901" s="34" t="s">
        <v>42</v>
      </c>
      <c r="F901" s="35">
        <f t="shared" si="14"/>
        <v>530000</v>
      </c>
    </row>
    <row r="902" spans="1:6" ht="46.5">
      <c r="A902" s="30" t="s">
        <v>1350</v>
      </c>
      <c r="B902" s="31" t="s">
        <v>417</v>
      </c>
      <c r="C902" s="32" t="s">
        <v>1592</v>
      </c>
      <c r="D902" s="33">
        <v>150000</v>
      </c>
      <c r="E902" s="34">
        <v>19125</v>
      </c>
      <c r="F902" s="35">
        <f t="shared" si="14"/>
        <v>130875</v>
      </c>
    </row>
    <row r="903" spans="1:6" ht="30.75">
      <c r="A903" s="30" t="s">
        <v>480</v>
      </c>
      <c r="B903" s="31" t="s">
        <v>417</v>
      </c>
      <c r="C903" s="32" t="s">
        <v>1593</v>
      </c>
      <c r="D903" s="33">
        <v>150000</v>
      </c>
      <c r="E903" s="34">
        <v>19125</v>
      </c>
      <c r="F903" s="35">
        <f t="shared" si="14"/>
        <v>130875</v>
      </c>
    </row>
    <row r="904" spans="1:6" ht="30.75">
      <c r="A904" s="30" t="s">
        <v>472</v>
      </c>
      <c r="B904" s="31" t="s">
        <v>417</v>
      </c>
      <c r="C904" s="32" t="s">
        <v>1594</v>
      </c>
      <c r="D904" s="33">
        <v>150000</v>
      </c>
      <c r="E904" s="34">
        <v>19125</v>
      </c>
      <c r="F904" s="35">
        <f t="shared" si="14"/>
        <v>130875</v>
      </c>
    </row>
    <row r="905" spans="1:6" ht="30.75">
      <c r="A905" s="30" t="s">
        <v>1406</v>
      </c>
      <c r="B905" s="31" t="s">
        <v>417</v>
      </c>
      <c r="C905" s="32" t="s">
        <v>1595</v>
      </c>
      <c r="D905" s="33">
        <v>7006613</v>
      </c>
      <c r="E905" s="34" t="s">
        <v>42</v>
      </c>
      <c r="F905" s="35">
        <f t="shared" si="14"/>
        <v>7006613</v>
      </c>
    </row>
    <row r="906" spans="1:6" ht="78">
      <c r="A906" s="30" t="s">
        <v>898</v>
      </c>
      <c r="B906" s="31" t="s">
        <v>417</v>
      </c>
      <c r="C906" s="32" t="s">
        <v>1596</v>
      </c>
      <c r="D906" s="33">
        <v>7006613</v>
      </c>
      <c r="E906" s="34" t="s">
        <v>42</v>
      </c>
      <c r="F906" s="35">
        <f t="shared" si="14"/>
        <v>7006613</v>
      </c>
    </row>
    <row r="907" spans="1:6" ht="30.75">
      <c r="A907" s="30" t="s">
        <v>1597</v>
      </c>
      <c r="B907" s="31" t="s">
        <v>417</v>
      </c>
      <c r="C907" s="32" t="s">
        <v>1598</v>
      </c>
      <c r="D907" s="33">
        <v>1975802</v>
      </c>
      <c r="E907" s="34" t="s">
        <v>42</v>
      </c>
      <c r="F907" s="35">
        <f t="shared" si="14"/>
        <v>1975802</v>
      </c>
    </row>
    <row r="908" spans="1:6" ht="15">
      <c r="A908" s="30" t="s">
        <v>491</v>
      </c>
      <c r="B908" s="31" t="s">
        <v>417</v>
      </c>
      <c r="C908" s="32" t="s">
        <v>1599</v>
      </c>
      <c r="D908" s="33">
        <v>173580.63</v>
      </c>
      <c r="E908" s="34" t="s">
        <v>42</v>
      </c>
      <c r="F908" s="35">
        <f t="shared" si="14"/>
        <v>173580.63</v>
      </c>
    </row>
    <row r="909" spans="1:6" ht="15">
      <c r="A909" s="30" t="s">
        <v>436</v>
      </c>
      <c r="B909" s="31" t="s">
        <v>417</v>
      </c>
      <c r="C909" s="32" t="s">
        <v>1600</v>
      </c>
      <c r="D909" s="33">
        <v>173580.63</v>
      </c>
      <c r="E909" s="34" t="s">
        <v>42</v>
      </c>
      <c r="F909" s="35">
        <f t="shared" si="14"/>
        <v>173580.63</v>
      </c>
    </row>
    <row r="910" spans="1:6" ht="30.75">
      <c r="A910" s="30" t="s">
        <v>494</v>
      </c>
      <c r="B910" s="31" t="s">
        <v>417</v>
      </c>
      <c r="C910" s="32" t="s">
        <v>1601</v>
      </c>
      <c r="D910" s="33">
        <v>1800419.15</v>
      </c>
      <c r="E910" s="34" t="s">
        <v>42</v>
      </c>
      <c r="F910" s="35">
        <f t="shared" si="14"/>
        <v>1800419.15</v>
      </c>
    </row>
    <row r="911" spans="1:6" ht="15">
      <c r="A911" s="30" t="s">
        <v>436</v>
      </c>
      <c r="B911" s="31" t="s">
        <v>417</v>
      </c>
      <c r="C911" s="32" t="s">
        <v>1602</v>
      </c>
      <c r="D911" s="33">
        <v>1800419.15</v>
      </c>
      <c r="E911" s="34" t="s">
        <v>42</v>
      </c>
      <c r="F911" s="35">
        <f t="shared" si="14"/>
        <v>1800419.15</v>
      </c>
    </row>
    <row r="912" spans="1:6" ht="30.75">
      <c r="A912" s="30" t="s">
        <v>497</v>
      </c>
      <c r="B912" s="31" t="s">
        <v>417</v>
      </c>
      <c r="C912" s="32" t="s">
        <v>1603</v>
      </c>
      <c r="D912" s="33">
        <v>1802.22</v>
      </c>
      <c r="E912" s="34" t="s">
        <v>42</v>
      </c>
      <c r="F912" s="35">
        <f t="shared" si="14"/>
        <v>1802.22</v>
      </c>
    </row>
    <row r="913" spans="1:6" ht="15">
      <c r="A913" s="30" t="s">
        <v>436</v>
      </c>
      <c r="B913" s="31" t="s">
        <v>417</v>
      </c>
      <c r="C913" s="32" t="s">
        <v>1604</v>
      </c>
      <c r="D913" s="33">
        <v>1802.22</v>
      </c>
      <c r="E913" s="34" t="s">
        <v>42</v>
      </c>
      <c r="F913" s="35">
        <f t="shared" si="14"/>
        <v>1802.22</v>
      </c>
    </row>
    <row r="914" spans="1:6" ht="15">
      <c r="A914" s="30" t="s">
        <v>491</v>
      </c>
      <c r="B914" s="31" t="s">
        <v>417</v>
      </c>
      <c r="C914" s="32" t="s">
        <v>1605</v>
      </c>
      <c r="D914" s="33">
        <v>92322.43</v>
      </c>
      <c r="E914" s="34" t="s">
        <v>42</v>
      </c>
      <c r="F914" s="35">
        <f t="shared" si="14"/>
        <v>92322.43</v>
      </c>
    </row>
    <row r="915" spans="1:6" ht="15">
      <c r="A915" s="30" t="s">
        <v>436</v>
      </c>
      <c r="B915" s="31" t="s">
        <v>417</v>
      </c>
      <c r="C915" s="32" t="s">
        <v>1606</v>
      </c>
      <c r="D915" s="33">
        <v>92322.43</v>
      </c>
      <c r="E915" s="34" t="s">
        <v>42</v>
      </c>
      <c r="F915" s="35">
        <f t="shared" si="14"/>
        <v>92322.43</v>
      </c>
    </row>
    <row r="916" spans="1:6" ht="30.75">
      <c r="A916" s="30" t="s">
        <v>494</v>
      </c>
      <c r="B916" s="31" t="s">
        <v>417</v>
      </c>
      <c r="C916" s="32" t="s">
        <v>1607</v>
      </c>
      <c r="D916" s="33">
        <v>1003002.36</v>
      </c>
      <c r="E916" s="34" t="s">
        <v>42</v>
      </c>
      <c r="F916" s="35">
        <f t="shared" si="14"/>
        <v>1003002.36</v>
      </c>
    </row>
    <row r="917" spans="1:6" ht="15">
      <c r="A917" s="30" t="s">
        <v>436</v>
      </c>
      <c r="B917" s="31" t="s">
        <v>417</v>
      </c>
      <c r="C917" s="32" t="s">
        <v>1608</v>
      </c>
      <c r="D917" s="33">
        <v>1003002.36</v>
      </c>
      <c r="E917" s="34" t="s">
        <v>42</v>
      </c>
      <c r="F917" s="35">
        <f t="shared" si="14"/>
        <v>1003002.36</v>
      </c>
    </row>
    <row r="918" spans="1:6" ht="30.75">
      <c r="A918" s="30" t="s">
        <v>497</v>
      </c>
      <c r="B918" s="31" t="s">
        <v>417</v>
      </c>
      <c r="C918" s="32" t="s">
        <v>1609</v>
      </c>
      <c r="D918" s="33">
        <v>1004.01</v>
      </c>
      <c r="E918" s="34" t="s">
        <v>42</v>
      </c>
      <c r="F918" s="35">
        <f t="shared" si="14"/>
        <v>1004.01</v>
      </c>
    </row>
    <row r="919" spans="1:6" ht="15">
      <c r="A919" s="30" t="s">
        <v>436</v>
      </c>
      <c r="B919" s="31" t="s">
        <v>417</v>
      </c>
      <c r="C919" s="32" t="s">
        <v>1610</v>
      </c>
      <c r="D919" s="33">
        <v>1004.01</v>
      </c>
      <c r="E919" s="34" t="s">
        <v>42</v>
      </c>
      <c r="F919" s="35">
        <f t="shared" si="14"/>
        <v>1004.01</v>
      </c>
    </row>
    <row r="920" spans="1:6" ht="30.75">
      <c r="A920" s="18" t="s">
        <v>1414</v>
      </c>
      <c r="B920" s="19" t="s">
        <v>417</v>
      </c>
      <c r="C920" s="20" t="s">
        <v>1611</v>
      </c>
      <c r="D920" s="21">
        <v>37359381</v>
      </c>
      <c r="E920" s="22">
        <v>4243933.68</v>
      </c>
      <c r="F920" s="23">
        <f t="shared" si="14"/>
        <v>33115447.32</v>
      </c>
    </row>
    <row r="921" spans="1:6" ht="62.25">
      <c r="A921" s="30" t="s">
        <v>644</v>
      </c>
      <c r="B921" s="31" t="s">
        <v>417</v>
      </c>
      <c r="C921" s="32" t="s">
        <v>1612</v>
      </c>
      <c r="D921" s="33">
        <v>13954431</v>
      </c>
      <c r="E921" s="34">
        <v>1266336.6</v>
      </c>
      <c r="F921" s="35">
        <f t="shared" si="14"/>
        <v>12688094.4</v>
      </c>
    </row>
    <row r="922" spans="1:6" ht="30.75">
      <c r="A922" s="30" t="s">
        <v>428</v>
      </c>
      <c r="B922" s="31" t="s">
        <v>417</v>
      </c>
      <c r="C922" s="32" t="s">
        <v>1613</v>
      </c>
      <c r="D922" s="33">
        <v>10148070</v>
      </c>
      <c r="E922" s="34">
        <v>1028264.96</v>
      </c>
      <c r="F922" s="35">
        <f t="shared" si="14"/>
        <v>9119805.04</v>
      </c>
    </row>
    <row r="923" spans="1:6" ht="62.25">
      <c r="A923" s="30" t="s">
        <v>432</v>
      </c>
      <c r="B923" s="31" t="s">
        <v>417</v>
      </c>
      <c r="C923" s="32" t="s">
        <v>1614</v>
      </c>
      <c r="D923" s="33">
        <v>3065100</v>
      </c>
      <c r="E923" s="34">
        <v>200419.69</v>
      </c>
      <c r="F923" s="35">
        <f t="shared" si="14"/>
        <v>2864680.31</v>
      </c>
    </row>
    <row r="924" spans="1:6" ht="46.5">
      <c r="A924" s="30" t="s">
        <v>434</v>
      </c>
      <c r="B924" s="31" t="s">
        <v>417</v>
      </c>
      <c r="C924" s="32" t="s">
        <v>1615</v>
      </c>
      <c r="D924" s="33">
        <v>229414</v>
      </c>
      <c r="E924" s="34">
        <v>6891.12</v>
      </c>
      <c r="F924" s="35">
        <f t="shared" si="14"/>
        <v>222522.88</v>
      </c>
    </row>
    <row r="925" spans="1:6" ht="15">
      <c r="A925" s="30" t="s">
        <v>436</v>
      </c>
      <c r="B925" s="31" t="s">
        <v>417</v>
      </c>
      <c r="C925" s="32" t="s">
        <v>1616</v>
      </c>
      <c r="D925" s="33">
        <v>510480</v>
      </c>
      <c r="E925" s="34">
        <v>30760.83</v>
      </c>
      <c r="F925" s="35">
        <f t="shared" si="14"/>
        <v>479719.17</v>
      </c>
    </row>
    <row r="926" spans="1:6" ht="15">
      <c r="A926" s="30" t="s">
        <v>655</v>
      </c>
      <c r="B926" s="31" t="s">
        <v>417</v>
      </c>
      <c r="C926" s="32" t="s">
        <v>1617</v>
      </c>
      <c r="D926" s="33">
        <v>1367</v>
      </c>
      <c r="E926" s="34" t="s">
        <v>42</v>
      </c>
      <c r="F926" s="35">
        <f t="shared" si="14"/>
        <v>1367</v>
      </c>
    </row>
    <row r="927" spans="1:6" ht="62.25">
      <c r="A927" s="30" t="s">
        <v>1618</v>
      </c>
      <c r="B927" s="31" t="s">
        <v>417</v>
      </c>
      <c r="C927" s="32" t="s">
        <v>1619</v>
      </c>
      <c r="D927" s="33">
        <v>21638628</v>
      </c>
      <c r="E927" s="34">
        <v>2977597.08</v>
      </c>
      <c r="F927" s="35">
        <f t="shared" si="14"/>
        <v>18661030.92</v>
      </c>
    </row>
    <row r="928" spans="1:6" ht="30.75">
      <c r="A928" s="30" t="s">
        <v>1512</v>
      </c>
      <c r="B928" s="31" t="s">
        <v>417</v>
      </c>
      <c r="C928" s="32" t="s">
        <v>1620</v>
      </c>
      <c r="D928" s="33">
        <v>21638628</v>
      </c>
      <c r="E928" s="34">
        <v>2977597.08</v>
      </c>
      <c r="F928" s="35">
        <f t="shared" si="14"/>
        <v>18661030.92</v>
      </c>
    </row>
    <row r="929" spans="1:6" ht="78">
      <c r="A929" s="30" t="s">
        <v>457</v>
      </c>
      <c r="B929" s="31" t="s">
        <v>417</v>
      </c>
      <c r="C929" s="32" t="s">
        <v>1621</v>
      </c>
      <c r="D929" s="33">
        <v>21638628</v>
      </c>
      <c r="E929" s="34">
        <v>2977597.08</v>
      </c>
      <c r="F929" s="35">
        <f t="shared" si="14"/>
        <v>18661030.92</v>
      </c>
    </row>
    <row r="930" spans="1:6" ht="46.5">
      <c r="A930" s="30" t="s">
        <v>775</v>
      </c>
      <c r="B930" s="31" t="s">
        <v>417</v>
      </c>
      <c r="C930" s="32" t="s">
        <v>1622</v>
      </c>
      <c r="D930" s="33">
        <v>700000</v>
      </c>
      <c r="E930" s="34" t="s">
        <v>42</v>
      </c>
      <c r="F930" s="35">
        <f t="shared" si="14"/>
        <v>700000</v>
      </c>
    </row>
    <row r="931" spans="1:6" ht="30.75">
      <c r="A931" s="30" t="s">
        <v>480</v>
      </c>
      <c r="B931" s="31" t="s">
        <v>417</v>
      </c>
      <c r="C931" s="32" t="s">
        <v>1623</v>
      </c>
      <c r="D931" s="33">
        <v>700000</v>
      </c>
      <c r="E931" s="34" t="s">
        <v>42</v>
      </c>
      <c r="F931" s="35">
        <f t="shared" si="14"/>
        <v>700000</v>
      </c>
    </row>
    <row r="932" spans="1:6" ht="30.75">
      <c r="A932" s="30" t="s">
        <v>472</v>
      </c>
      <c r="B932" s="31" t="s">
        <v>417</v>
      </c>
      <c r="C932" s="32" t="s">
        <v>1624</v>
      </c>
      <c r="D932" s="33">
        <v>700000</v>
      </c>
      <c r="E932" s="34" t="s">
        <v>42</v>
      </c>
      <c r="F932" s="35">
        <f t="shared" si="14"/>
        <v>700000</v>
      </c>
    </row>
    <row r="933" spans="1:6" ht="30.75">
      <c r="A933" s="30" t="s">
        <v>1484</v>
      </c>
      <c r="B933" s="31" t="s">
        <v>417</v>
      </c>
      <c r="C933" s="32" t="s">
        <v>1625</v>
      </c>
      <c r="D933" s="33">
        <v>834822</v>
      </c>
      <c r="E933" s="34" t="s">
        <v>42</v>
      </c>
      <c r="F933" s="35">
        <f t="shared" si="14"/>
        <v>834822</v>
      </c>
    </row>
    <row r="934" spans="1:6" ht="30.75">
      <c r="A934" s="30" t="s">
        <v>480</v>
      </c>
      <c r="B934" s="31" t="s">
        <v>417</v>
      </c>
      <c r="C934" s="32" t="s">
        <v>1626</v>
      </c>
      <c r="D934" s="33">
        <v>834822</v>
      </c>
      <c r="E934" s="34" t="s">
        <v>42</v>
      </c>
      <c r="F934" s="35">
        <f t="shared" si="14"/>
        <v>834822</v>
      </c>
    </row>
    <row r="935" spans="1:6" ht="30.75">
      <c r="A935" s="30" t="s">
        <v>472</v>
      </c>
      <c r="B935" s="31" t="s">
        <v>417</v>
      </c>
      <c r="C935" s="32" t="s">
        <v>1627</v>
      </c>
      <c r="D935" s="33">
        <v>834822</v>
      </c>
      <c r="E935" s="34" t="s">
        <v>42</v>
      </c>
      <c r="F935" s="35">
        <f t="shared" si="14"/>
        <v>834822</v>
      </c>
    </row>
    <row r="936" spans="1:6" ht="78">
      <c r="A936" s="30" t="s">
        <v>579</v>
      </c>
      <c r="B936" s="31" t="s">
        <v>417</v>
      </c>
      <c r="C936" s="32" t="s">
        <v>1628</v>
      </c>
      <c r="D936" s="33">
        <v>70200</v>
      </c>
      <c r="E936" s="34" t="s">
        <v>42</v>
      </c>
      <c r="F936" s="35">
        <f t="shared" si="14"/>
        <v>70200</v>
      </c>
    </row>
    <row r="937" spans="1:6" ht="30.75">
      <c r="A937" s="30" t="s">
        <v>480</v>
      </c>
      <c r="B937" s="31" t="s">
        <v>417</v>
      </c>
      <c r="C937" s="32" t="s">
        <v>1629</v>
      </c>
      <c r="D937" s="33">
        <v>70200</v>
      </c>
      <c r="E937" s="34" t="s">
        <v>42</v>
      </c>
      <c r="F937" s="35">
        <f aca="true" t="shared" si="15" ref="F937:F948">IF(OR(D937="-",IF(E937="-",0,E937)&gt;=IF(D937="-",0,D937)),"-",IF(D937="-",0,D937)-IF(E937="-",0,E937))</f>
        <v>70200</v>
      </c>
    </row>
    <row r="938" spans="1:6" ht="30.75">
      <c r="A938" s="30" t="s">
        <v>472</v>
      </c>
      <c r="B938" s="31" t="s">
        <v>417</v>
      </c>
      <c r="C938" s="32" t="s">
        <v>1630</v>
      </c>
      <c r="D938" s="33">
        <v>70200</v>
      </c>
      <c r="E938" s="34" t="s">
        <v>42</v>
      </c>
      <c r="F938" s="35">
        <f t="shared" si="15"/>
        <v>70200</v>
      </c>
    </row>
    <row r="939" spans="1:6" ht="15">
      <c r="A939" s="30" t="s">
        <v>894</v>
      </c>
      <c r="B939" s="31" t="s">
        <v>417</v>
      </c>
      <c r="C939" s="32" t="s">
        <v>1631</v>
      </c>
      <c r="D939" s="33">
        <v>161300</v>
      </c>
      <c r="E939" s="34" t="s">
        <v>42</v>
      </c>
      <c r="F939" s="35">
        <f t="shared" si="15"/>
        <v>161300</v>
      </c>
    </row>
    <row r="940" spans="1:6" ht="78">
      <c r="A940" s="30" t="s">
        <v>1632</v>
      </c>
      <c r="B940" s="31" t="s">
        <v>417</v>
      </c>
      <c r="C940" s="32" t="s">
        <v>1633</v>
      </c>
      <c r="D940" s="33">
        <v>161300</v>
      </c>
      <c r="E940" s="34" t="s">
        <v>42</v>
      </c>
      <c r="F940" s="35">
        <f t="shared" si="15"/>
        <v>161300</v>
      </c>
    </row>
    <row r="941" spans="1:6" ht="30.75">
      <c r="A941" s="30" t="s">
        <v>428</v>
      </c>
      <c r="B941" s="31" t="s">
        <v>417</v>
      </c>
      <c r="C941" s="32" t="s">
        <v>1634</v>
      </c>
      <c r="D941" s="33">
        <v>116518.27</v>
      </c>
      <c r="E941" s="34" t="s">
        <v>42</v>
      </c>
      <c r="F941" s="35">
        <f t="shared" si="15"/>
        <v>116518.27</v>
      </c>
    </row>
    <row r="942" spans="1:6" ht="62.25">
      <c r="A942" s="30" t="s">
        <v>432</v>
      </c>
      <c r="B942" s="31" t="s">
        <v>417</v>
      </c>
      <c r="C942" s="32" t="s">
        <v>1635</v>
      </c>
      <c r="D942" s="33">
        <v>35281.73</v>
      </c>
      <c r="E942" s="34" t="s">
        <v>42</v>
      </c>
      <c r="F942" s="35">
        <f t="shared" si="15"/>
        <v>35281.73</v>
      </c>
    </row>
    <row r="943" spans="1:6" ht="15">
      <c r="A943" s="30" t="s">
        <v>436</v>
      </c>
      <c r="B943" s="31" t="s">
        <v>417</v>
      </c>
      <c r="C943" s="32" t="s">
        <v>1636</v>
      </c>
      <c r="D943" s="33">
        <v>9500</v>
      </c>
      <c r="E943" s="34" t="s">
        <v>42</v>
      </c>
      <c r="F943" s="35">
        <f t="shared" si="15"/>
        <v>9500</v>
      </c>
    </row>
    <row r="944" spans="1:6" ht="15">
      <c r="A944" s="30" t="s">
        <v>680</v>
      </c>
      <c r="B944" s="31" t="s">
        <v>417</v>
      </c>
      <c r="C944" s="32" t="s">
        <v>1637</v>
      </c>
      <c r="D944" s="33">
        <v>8813900</v>
      </c>
      <c r="E944" s="34" t="s">
        <v>42</v>
      </c>
      <c r="F944" s="35">
        <f t="shared" si="15"/>
        <v>8813900</v>
      </c>
    </row>
    <row r="945" spans="1:6" ht="15">
      <c r="A945" s="18" t="s">
        <v>689</v>
      </c>
      <c r="B945" s="19" t="s">
        <v>417</v>
      </c>
      <c r="C945" s="20" t="s">
        <v>1638</v>
      </c>
      <c r="D945" s="21">
        <v>8813900</v>
      </c>
      <c r="E945" s="22" t="s">
        <v>42</v>
      </c>
      <c r="F945" s="23">
        <f t="shared" si="15"/>
        <v>8813900</v>
      </c>
    </row>
    <row r="946" spans="1:6" ht="46.5">
      <c r="A946" s="30" t="s">
        <v>1444</v>
      </c>
      <c r="B946" s="31" t="s">
        <v>417</v>
      </c>
      <c r="C946" s="32" t="s">
        <v>1639</v>
      </c>
      <c r="D946" s="33">
        <v>8813900</v>
      </c>
      <c r="E946" s="34" t="s">
        <v>42</v>
      </c>
      <c r="F946" s="35">
        <f t="shared" si="15"/>
        <v>8813900</v>
      </c>
    </row>
    <row r="947" spans="1:6" ht="62.25">
      <c r="A947" s="30" t="s">
        <v>1640</v>
      </c>
      <c r="B947" s="31" t="s">
        <v>417</v>
      </c>
      <c r="C947" s="32" t="s">
        <v>1641</v>
      </c>
      <c r="D947" s="33">
        <v>8813900</v>
      </c>
      <c r="E947" s="34" t="s">
        <v>42</v>
      </c>
      <c r="F947" s="35">
        <f t="shared" si="15"/>
        <v>8813900</v>
      </c>
    </row>
    <row r="948" spans="1:6" ht="15">
      <c r="A948" s="30" t="s">
        <v>1642</v>
      </c>
      <c r="B948" s="31" t="s">
        <v>417</v>
      </c>
      <c r="C948" s="32" t="s">
        <v>1643</v>
      </c>
      <c r="D948" s="33">
        <v>8813900</v>
      </c>
      <c r="E948" s="34" t="s">
        <v>42</v>
      </c>
      <c r="F948" s="35">
        <f t="shared" si="15"/>
        <v>8813900</v>
      </c>
    </row>
    <row r="949" spans="1:6" ht="9" customHeight="1">
      <c r="A949" s="37"/>
      <c r="B949" s="38"/>
      <c r="C949" s="39"/>
      <c r="D949" s="40"/>
      <c r="E949" s="38"/>
      <c r="F949" s="38"/>
    </row>
    <row r="950" spans="1:6" ht="27.75" customHeight="1">
      <c r="A950" s="41" t="s">
        <v>1644</v>
      </c>
      <c r="B950" s="42" t="s">
        <v>1645</v>
      </c>
      <c r="C950" s="43" t="s">
        <v>418</v>
      </c>
      <c r="D950" s="44">
        <v>-111882930</v>
      </c>
      <c r="E950" s="44">
        <v>-58250138.04</v>
      </c>
      <c r="F950" s="45" t="s">
        <v>1646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dxfId="0" operator="equal" stopIfTrue="1">
      <formula>0</formula>
    </cfRule>
  </conditionalFormatting>
  <printOptions/>
  <pageMargins left="0.5905511811023623" right="0.1968503937007874" top="0.5905511811023623" bottom="0.4724409448818898" header="0.5118110236220472" footer="0.5118110236220472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H64"/>
  <sheetViews>
    <sheetView tabSelected="1" workbookViewId="0" topLeftCell="A30">
      <selection activeCell="A32" sqref="A32"/>
    </sheetView>
  </sheetViews>
  <sheetFormatPr defaultColWidth="9.140625" defaultRowHeight="12.75"/>
  <cols>
    <col min="1" max="1" width="51.421875" style="97" customWidth="1"/>
    <col min="2" max="2" width="7.57421875" style="97" customWidth="1"/>
    <col min="3" max="3" width="27.57421875" style="97" customWidth="1"/>
    <col min="4" max="5" width="18.28125" style="97" customWidth="1"/>
    <col min="6" max="6" width="16.28125" style="97" customWidth="1"/>
    <col min="7" max="7" width="13.421875" style="97" bestFit="1" customWidth="1"/>
    <col min="8" max="8" width="14.28125" style="97" customWidth="1"/>
    <col min="9" max="16384" width="8.8515625" style="97" customWidth="1"/>
  </cols>
  <sheetData>
    <row r="1" spans="1:6" ht="15">
      <c r="A1" s="173"/>
      <c r="B1" s="173"/>
      <c r="C1" s="173"/>
      <c r="D1" s="173"/>
      <c r="E1" s="173"/>
      <c r="F1" s="173"/>
    </row>
    <row r="2" spans="1:6" ht="15.75" thickBot="1">
      <c r="A2" s="174" t="s">
        <v>1671</v>
      </c>
      <c r="B2" s="174"/>
      <c r="C2" s="174"/>
      <c r="D2" s="174"/>
      <c r="E2" s="174"/>
      <c r="F2" s="174"/>
    </row>
    <row r="3" spans="1:6" ht="15">
      <c r="A3" s="175" t="s">
        <v>21</v>
      </c>
      <c r="B3" s="178" t="s">
        <v>22</v>
      </c>
      <c r="C3" s="181" t="s">
        <v>1647</v>
      </c>
      <c r="D3" s="184" t="s">
        <v>24</v>
      </c>
      <c r="E3" s="184" t="s">
        <v>25</v>
      </c>
      <c r="F3" s="187" t="s">
        <v>26</v>
      </c>
    </row>
    <row r="4" spans="1:6" ht="15">
      <c r="A4" s="176"/>
      <c r="B4" s="179"/>
      <c r="C4" s="182"/>
      <c r="D4" s="185"/>
      <c r="E4" s="185"/>
      <c r="F4" s="188"/>
    </row>
    <row r="5" spans="1:6" ht="15">
      <c r="A5" s="176"/>
      <c r="B5" s="179"/>
      <c r="C5" s="182"/>
      <c r="D5" s="185"/>
      <c r="E5" s="185"/>
      <c r="F5" s="188"/>
    </row>
    <row r="6" spans="1:6" ht="15">
      <c r="A6" s="176"/>
      <c r="B6" s="179"/>
      <c r="C6" s="182"/>
      <c r="D6" s="185"/>
      <c r="E6" s="185"/>
      <c r="F6" s="188"/>
    </row>
    <row r="7" spans="1:6" ht="15">
      <c r="A7" s="176"/>
      <c r="B7" s="179"/>
      <c r="C7" s="182"/>
      <c r="D7" s="185"/>
      <c r="E7" s="185"/>
      <c r="F7" s="188"/>
    </row>
    <row r="8" spans="1:6" ht="9.75" customHeight="1">
      <c r="A8" s="176"/>
      <c r="B8" s="179"/>
      <c r="C8" s="182"/>
      <c r="D8" s="185"/>
      <c r="E8" s="185"/>
      <c r="F8" s="188"/>
    </row>
    <row r="9" spans="1:6" ht="15" hidden="1">
      <c r="A9" s="177"/>
      <c r="B9" s="180"/>
      <c r="C9" s="183"/>
      <c r="D9" s="186"/>
      <c r="E9" s="186"/>
      <c r="F9" s="189"/>
    </row>
    <row r="10" spans="1:6" ht="15.75" thickBot="1">
      <c r="A10" s="98">
        <v>1</v>
      </c>
      <c r="B10" s="99">
        <v>2</v>
      </c>
      <c r="C10" s="100">
        <v>3</v>
      </c>
      <c r="D10" s="101" t="s">
        <v>27</v>
      </c>
      <c r="E10" s="102" t="s">
        <v>28</v>
      </c>
      <c r="F10" s="103" t="s">
        <v>29</v>
      </c>
    </row>
    <row r="11" spans="1:8" ht="45" customHeight="1">
      <c r="A11" s="104" t="s">
        <v>1648</v>
      </c>
      <c r="B11" s="105" t="s">
        <v>1649</v>
      </c>
      <c r="C11" s="106" t="s">
        <v>418</v>
      </c>
      <c r="D11" s="107">
        <f>D13+D37</f>
        <v>111882930</v>
      </c>
      <c r="E11" s="107">
        <f>E13+E37</f>
        <v>58250138.03999993</v>
      </c>
      <c r="F11" s="46">
        <f>D11-E11</f>
        <v>53632791.96000007</v>
      </c>
      <c r="G11" s="108"/>
      <c r="H11" s="108"/>
    </row>
    <row r="12" spans="1:8" ht="15">
      <c r="A12" s="55" t="s">
        <v>33</v>
      </c>
      <c r="B12" s="49" t="s">
        <v>6</v>
      </c>
      <c r="C12" s="109" t="s">
        <v>6</v>
      </c>
      <c r="D12" s="53"/>
      <c r="E12" s="53"/>
      <c r="F12" s="47">
        <f aca="true" t="shared" si="0" ref="F12:F19">D12-E12</f>
        <v>0</v>
      </c>
      <c r="G12" s="108"/>
      <c r="H12" s="108"/>
    </row>
    <row r="13" spans="1:8" ht="24" customHeight="1">
      <c r="A13" s="110" t="s">
        <v>1816</v>
      </c>
      <c r="B13" s="111" t="s">
        <v>1650</v>
      </c>
      <c r="C13" s="112" t="s">
        <v>418</v>
      </c>
      <c r="D13" s="51">
        <f>D15+D26+D20</f>
        <v>0</v>
      </c>
      <c r="E13" s="51">
        <f>E26+E15+E20</f>
        <v>123289661.22</v>
      </c>
      <c r="F13" s="48"/>
      <c r="H13" s="108"/>
    </row>
    <row r="14" spans="1:8" ht="15">
      <c r="A14" s="55" t="s">
        <v>1651</v>
      </c>
      <c r="B14" s="49" t="s">
        <v>6</v>
      </c>
      <c r="C14" s="109" t="s">
        <v>6</v>
      </c>
      <c r="D14" s="53"/>
      <c r="E14" s="53"/>
      <c r="F14" s="47">
        <f t="shared" si="0"/>
        <v>0</v>
      </c>
      <c r="H14" s="108"/>
    </row>
    <row r="15" spans="1:7" ht="30.75">
      <c r="A15" s="110" t="s">
        <v>1672</v>
      </c>
      <c r="B15" s="49" t="s">
        <v>1650</v>
      </c>
      <c r="C15" s="112" t="s">
        <v>1673</v>
      </c>
      <c r="D15" s="51">
        <f>D17+D18</f>
        <v>0</v>
      </c>
      <c r="E15" s="51">
        <f>E18+E17</f>
        <v>0</v>
      </c>
      <c r="F15" s="48">
        <f>D15-E15</f>
        <v>0</v>
      </c>
      <c r="G15" s="108"/>
    </row>
    <row r="16" spans="1:6" ht="30.75">
      <c r="A16" s="55" t="s">
        <v>1674</v>
      </c>
      <c r="B16" s="49" t="s">
        <v>1650</v>
      </c>
      <c r="C16" s="109" t="s">
        <v>1675</v>
      </c>
      <c r="D16" s="53">
        <v>0</v>
      </c>
      <c r="E16" s="53">
        <v>0</v>
      </c>
      <c r="F16" s="47">
        <f t="shared" si="0"/>
        <v>0</v>
      </c>
    </row>
    <row r="17" spans="1:6" ht="46.5">
      <c r="A17" s="55" t="s">
        <v>1676</v>
      </c>
      <c r="B17" s="49" t="s">
        <v>1650</v>
      </c>
      <c r="C17" s="109" t="s">
        <v>1677</v>
      </c>
      <c r="D17" s="53">
        <f>D16</f>
        <v>0</v>
      </c>
      <c r="E17" s="53">
        <f>E16</f>
        <v>0</v>
      </c>
      <c r="F17" s="47">
        <f t="shared" si="0"/>
        <v>0</v>
      </c>
    </row>
    <row r="18" spans="1:6" ht="46.5">
      <c r="A18" s="55" t="s">
        <v>1678</v>
      </c>
      <c r="B18" s="49" t="s">
        <v>1650</v>
      </c>
      <c r="C18" s="109" t="s">
        <v>1679</v>
      </c>
      <c r="D18" s="53">
        <f>D19</f>
        <v>0</v>
      </c>
      <c r="E18" s="53">
        <f>E19</f>
        <v>0</v>
      </c>
      <c r="F18" s="47">
        <f t="shared" si="0"/>
        <v>0</v>
      </c>
    </row>
    <row r="19" spans="1:6" ht="46.5">
      <c r="A19" s="55" t="s">
        <v>1680</v>
      </c>
      <c r="B19" s="49" t="s">
        <v>1650</v>
      </c>
      <c r="C19" s="109" t="s">
        <v>1681</v>
      </c>
      <c r="D19" s="53">
        <v>0</v>
      </c>
      <c r="E19" s="53">
        <v>0</v>
      </c>
      <c r="F19" s="47">
        <f t="shared" si="0"/>
        <v>0</v>
      </c>
    </row>
    <row r="20" spans="1:6" ht="30.75">
      <c r="A20" s="113" t="s">
        <v>1682</v>
      </c>
      <c r="B20" s="49" t="s">
        <v>1650</v>
      </c>
      <c r="C20" s="50" t="s">
        <v>1683</v>
      </c>
      <c r="D20" s="51">
        <f>D23+D25</f>
        <v>0</v>
      </c>
      <c r="E20" s="51">
        <f>E23+E25</f>
        <v>0</v>
      </c>
      <c r="F20" s="48">
        <f>D20-E20</f>
        <v>0</v>
      </c>
    </row>
    <row r="21" spans="1:6" ht="46.5">
      <c r="A21" s="114" t="s">
        <v>1684</v>
      </c>
      <c r="B21" s="49" t="s">
        <v>1650</v>
      </c>
      <c r="C21" s="52" t="s">
        <v>1685</v>
      </c>
      <c r="D21" s="53">
        <f>D23</f>
        <v>0</v>
      </c>
      <c r="E21" s="53">
        <f>E23</f>
        <v>0</v>
      </c>
      <c r="F21" s="47"/>
    </row>
    <row r="22" spans="1:6" ht="46.5">
      <c r="A22" s="114" t="s">
        <v>1686</v>
      </c>
      <c r="B22" s="49" t="s">
        <v>1650</v>
      </c>
      <c r="C22" s="52" t="s">
        <v>1687</v>
      </c>
      <c r="D22" s="53">
        <f>D23</f>
        <v>0</v>
      </c>
      <c r="E22" s="53">
        <f>E23</f>
        <v>0</v>
      </c>
      <c r="F22" s="47"/>
    </row>
    <row r="23" spans="1:6" ht="46.5">
      <c r="A23" s="114" t="s">
        <v>1686</v>
      </c>
      <c r="B23" s="49" t="s">
        <v>1650</v>
      </c>
      <c r="C23" s="52" t="s">
        <v>1688</v>
      </c>
      <c r="D23" s="53">
        <v>0</v>
      </c>
      <c r="E23" s="53">
        <v>0</v>
      </c>
      <c r="F23" s="47"/>
    </row>
    <row r="24" spans="1:6" ht="46.5">
      <c r="A24" s="114" t="s">
        <v>1689</v>
      </c>
      <c r="B24" s="49" t="s">
        <v>1650</v>
      </c>
      <c r="C24" s="52" t="s">
        <v>1690</v>
      </c>
      <c r="D24" s="53">
        <f>D25</f>
        <v>0</v>
      </c>
      <c r="E24" s="53">
        <f>E25</f>
        <v>0</v>
      </c>
      <c r="F24" s="47"/>
    </row>
    <row r="25" spans="1:6" ht="46.5">
      <c r="A25" s="114" t="s">
        <v>1689</v>
      </c>
      <c r="B25" s="49" t="s">
        <v>1650</v>
      </c>
      <c r="C25" s="52" t="s">
        <v>1691</v>
      </c>
      <c r="D25" s="53">
        <v>0</v>
      </c>
      <c r="E25" s="53">
        <v>0</v>
      </c>
      <c r="F25" s="47"/>
    </row>
    <row r="26" spans="1:6" ht="30.75">
      <c r="A26" s="110" t="s">
        <v>1817</v>
      </c>
      <c r="B26" s="111" t="s">
        <v>1650</v>
      </c>
      <c r="C26" s="112" t="s">
        <v>1692</v>
      </c>
      <c r="D26" s="51">
        <f>D30+D27</f>
        <v>0</v>
      </c>
      <c r="E26" s="51">
        <f>E32+E27</f>
        <v>123289661.22</v>
      </c>
      <c r="F26" s="54" t="s">
        <v>1693</v>
      </c>
    </row>
    <row r="27" spans="1:6" ht="30.75">
      <c r="A27" s="55" t="s">
        <v>1694</v>
      </c>
      <c r="B27" s="49" t="s">
        <v>1650</v>
      </c>
      <c r="C27" s="109" t="s">
        <v>1695</v>
      </c>
      <c r="D27" s="53">
        <v>0</v>
      </c>
      <c r="E27" s="53">
        <v>0</v>
      </c>
      <c r="F27" s="47">
        <v>0</v>
      </c>
    </row>
    <row r="28" spans="1:6" ht="30.75">
      <c r="A28" s="55" t="s">
        <v>1696</v>
      </c>
      <c r="B28" s="49" t="s">
        <v>1650</v>
      </c>
      <c r="C28" s="109" t="s">
        <v>1697</v>
      </c>
      <c r="D28" s="53">
        <f>D27</f>
        <v>0</v>
      </c>
      <c r="E28" s="53">
        <f>E27</f>
        <v>0</v>
      </c>
      <c r="F28" s="47">
        <v>0</v>
      </c>
    </row>
    <row r="29" spans="1:6" ht="46.5">
      <c r="A29" s="55" t="s">
        <v>1698</v>
      </c>
      <c r="B29" s="49" t="s">
        <v>1650</v>
      </c>
      <c r="C29" s="109" t="s">
        <v>1699</v>
      </c>
      <c r="D29" s="53">
        <f>D27</f>
        <v>0</v>
      </c>
      <c r="E29" s="53">
        <f>E28</f>
        <v>0</v>
      </c>
      <c r="F29" s="47">
        <v>0</v>
      </c>
    </row>
    <row r="30" spans="1:6" ht="30.75">
      <c r="A30" s="55" t="s">
        <v>1818</v>
      </c>
      <c r="B30" s="115">
        <v>520</v>
      </c>
      <c r="C30" s="116" t="s">
        <v>1700</v>
      </c>
      <c r="D30" s="53">
        <v>0</v>
      </c>
      <c r="E30" s="53">
        <f>E32</f>
        <v>123289661.22</v>
      </c>
      <c r="F30" s="47">
        <v>0</v>
      </c>
    </row>
    <row r="31" spans="1:6" ht="108.75">
      <c r="A31" s="117" t="s">
        <v>1819</v>
      </c>
      <c r="B31" s="118">
        <v>520</v>
      </c>
      <c r="C31" s="119" t="s">
        <v>1701</v>
      </c>
      <c r="D31" s="53">
        <v>0</v>
      </c>
      <c r="E31" s="53">
        <f>E32</f>
        <v>123289661.22</v>
      </c>
      <c r="F31" s="47">
        <v>0</v>
      </c>
    </row>
    <row r="32" spans="1:6" ht="202.5">
      <c r="A32" s="120" t="s">
        <v>1820</v>
      </c>
      <c r="B32" s="118">
        <v>520</v>
      </c>
      <c r="C32" s="119" t="s">
        <v>1702</v>
      </c>
      <c r="D32" s="53">
        <v>0</v>
      </c>
      <c r="E32" s="53">
        <f>E33+E34</f>
        <v>123289661.22</v>
      </c>
      <c r="F32" s="47">
        <v>0</v>
      </c>
    </row>
    <row r="33" spans="1:6" ht="108.75">
      <c r="A33" s="120" t="s">
        <v>1821</v>
      </c>
      <c r="B33" s="118">
        <v>520</v>
      </c>
      <c r="C33" s="119" t="s">
        <v>1822</v>
      </c>
      <c r="D33" s="53">
        <v>0</v>
      </c>
      <c r="E33" s="53">
        <v>12663312.89</v>
      </c>
      <c r="F33" s="47">
        <v>0</v>
      </c>
    </row>
    <row r="34" spans="1:6" ht="108.75">
      <c r="A34" s="120" t="s">
        <v>1823</v>
      </c>
      <c r="B34" s="118">
        <v>520</v>
      </c>
      <c r="C34" s="119" t="s">
        <v>1824</v>
      </c>
      <c r="D34" s="53">
        <v>0</v>
      </c>
      <c r="E34" s="53">
        <v>110626348.33</v>
      </c>
      <c r="F34" s="47">
        <v>0</v>
      </c>
    </row>
    <row r="35" spans="1:8" ht="15">
      <c r="A35" s="110" t="s">
        <v>1652</v>
      </c>
      <c r="B35" s="111" t="s">
        <v>1653</v>
      </c>
      <c r="C35" s="112" t="s">
        <v>418</v>
      </c>
      <c r="D35" s="53" t="s">
        <v>42</v>
      </c>
      <c r="E35" s="53" t="s">
        <v>42</v>
      </c>
      <c r="F35" s="47" t="s">
        <v>42</v>
      </c>
      <c r="H35" s="108"/>
    </row>
    <row r="36" spans="1:6" ht="15">
      <c r="A36" s="55" t="s">
        <v>1651</v>
      </c>
      <c r="B36" s="49" t="s">
        <v>6</v>
      </c>
      <c r="C36" s="109" t="s">
        <v>6</v>
      </c>
      <c r="D36" s="53"/>
      <c r="E36" s="53"/>
      <c r="F36" s="47"/>
    </row>
    <row r="37" spans="1:6" ht="30" customHeight="1">
      <c r="A37" s="110" t="s">
        <v>1825</v>
      </c>
      <c r="B37" s="111" t="s">
        <v>1654</v>
      </c>
      <c r="C37" s="112" t="s">
        <v>1706</v>
      </c>
      <c r="D37" s="51">
        <f>D38</f>
        <v>111882930</v>
      </c>
      <c r="E37" s="51">
        <f>E39+E44</f>
        <v>-65039523.18000007</v>
      </c>
      <c r="F37" s="48">
        <f>D37-E37</f>
        <v>176922453.18000007</v>
      </c>
    </row>
    <row r="38" spans="1:6" ht="30.75">
      <c r="A38" s="110" t="s">
        <v>1826</v>
      </c>
      <c r="B38" s="111" t="s">
        <v>1654</v>
      </c>
      <c r="C38" s="112" t="s">
        <v>1703</v>
      </c>
      <c r="D38" s="51">
        <v>111882930</v>
      </c>
      <c r="E38" s="51">
        <f>E41+E46</f>
        <v>-65039523.18000007</v>
      </c>
      <c r="F38" s="121" t="s">
        <v>1706</v>
      </c>
    </row>
    <row r="39" spans="1:6" ht="15">
      <c r="A39" s="55" t="s">
        <v>1704</v>
      </c>
      <c r="B39" s="49" t="s">
        <v>1655</v>
      </c>
      <c r="C39" s="109" t="s">
        <v>1706</v>
      </c>
      <c r="D39" s="53">
        <f>SUM(D41)</f>
        <v>-4203015676.25</v>
      </c>
      <c r="E39" s="53">
        <f>E41</f>
        <v>-817094207.45</v>
      </c>
      <c r="F39" s="122" t="s">
        <v>1706</v>
      </c>
    </row>
    <row r="40" spans="1:6" ht="15">
      <c r="A40" s="55" t="s">
        <v>1827</v>
      </c>
      <c r="B40" s="49" t="s">
        <v>1655</v>
      </c>
      <c r="C40" s="109" t="s">
        <v>1705</v>
      </c>
      <c r="D40" s="53">
        <f>SUM(D42)</f>
        <v>-4203015676.25</v>
      </c>
      <c r="E40" s="53">
        <f>E42</f>
        <v>-817094207.45</v>
      </c>
      <c r="F40" s="122" t="s">
        <v>1706</v>
      </c>
    </row>
    <row r="41" spans="1:6" ht="15">
      <c r="A41" s="55" t="s">
        <v>1828</v>
      </c>
      <c r="B41" s="49" t="s">
        <v>1655</v>
      </c>
      <c r="C41" s="109" t="s">
        <v>1707</v>
      </c>
      <c r="D41" s="53">
        <f>SUM(D42)</f>
        <v>-4203015676.25</v>
      </c>
      <c r="E41" s="53">
        <f>E42</f>
        <v>-817094207.45</v>
      </c>
      <c r="F41" s="122" t="s">
        <v>1706</v>
      </c>
    </row>
    <row r="42" spans="1:6" ht="30.75">
      <c r="A42" s="55" t="s">
        <v>1829</v>
      </c>
      <c r="B42" s="49" t="s">
        <v>1655</v>
      </c>
      <c r="C42" s="109" t="s">
        <v>1708</v>
      </c>
      <c r="D42" s="53">
        <f>SUM(D43)</f>
        <v>-4203015676.25</v>
      </c>
      <c r="E42" s="53">
        <f>E43</f>
        <v>-817094207.45</v>
      </c>
      <c r="F42" s="122" t="s">
        <v>1706</v>
      </c>
    </row>
    <row r="43" spans="1:8" ht="30.75">
      <c r="A43" s="55" t="s">
        <v>1830</v>
      </c>
      <c r="B43" s="49" t="s">
        <v>1655</v>
      </c>
      <c r="C43" s="109" t="s">
        <v>1709</v>
      </c>
      <c r="D43" s="53">
        <v>-4203015676.25</v>
      </c>
      <c r="E43" s="53">
        <v>-817094207.45</v>
      </c>
      <c r="F43" s="122" t="s">
        <v>1706</v>
      </c>
      <c r="G43" s="108"/>
      <c r="H43" s="108"/>
    </row>
    <row r="44" spans="1:6" ht="15">
      <c r="A44" s="55" t="s">
        <v>1710</v>
      </c>
      <c r="B44" s="49" t="s">
        <v>1656</v>
      </c>
      <c r="C44" s="109" t="s">
        <v>1706</v>
      </c>
      <c r="D44" s="53">
        <f>SUM(D46)</f>
        <v>4315362936.25</v>
      </c>
      <c r="E44" s="53">
        <f>E46</f>
        <v>752054684.27</v>
      </c>
      <c r="F44" s="122" t="s">
        <v>1706</v>
      </c>
    </row>
    <row r="45" spans="1:6" ht="15">
      <c r="A45" s="55" t="s">
        <v>1831</v>
      </c>
      <c r="B45" s="49" t="s">
        <v>1656</v>
      </c>
      <c r="C45" s="109" t="s">
        <v>1711</v>
      </c>
      <c r="D45" s="53">
        <f>SUM(D47)</f>
        <v>4315362936.25</v>
      </c>
      <c r="E45" s="53">
        <f>E47</f>
        <v>752054684.27</v>
      </c>
      <c r="F45" s="122" t="s">
        <v>1706</v>
      </c>
    </row>
    <row r="46" spans="1:6" ht="15">
      <c r="A46" s="55" t="s">
        <v>1832</v>
      </c>
      <c r="B46" s="49" t="s">
        <v>1656</v>
      </c>
      <c r="C46" s="109" t="s">
        <v>1712</v>
      </c>
      <c r="D46" s="53">
        <f>SUM(D48)</f>
        <v>4315362936.25</v>
      </c>
      <c r="E46" s="53">
        <f>E47</f>
        <v>752054684.27</v>
      </c>
      <c r="F46" s="122" t="s">
        <v>1706</v>
      </c>
    </row>
    <row r="47" spans="1:6" ht="30.75">
      <c r="A47" s="55" t="s">
        <v>1833</v>
      </c>
      <c r="B47" s="49" t="s">
        <v>1656</v>
      </c>
      <c r="C47" s="109" t="s">
        <v>1713</v>
      </c>
      <c r="D47" s="53">
        <f>SUM(D48)</f>
        <v>4315362936.25</v>
      </c>
      <c r="E47" s="53">
        <f>E48</f>
        <v>752054684.27</v>
      </c>
      <c r="F47" s="122" t="s">
        <v>1706</v>
      </c>
    </row>
    <row r="48" spans="1:6" ht="31.5" thickBot="1">
      <c r="A48" s="123" t="s">
        <v>1834</v>
      </c>
      <c r="B48" s="124" t="s">
        <v>1656</v>
      </c>
      <c r="C48" s="125" t="s">
        <v>1714</v>
      </c>
      <c r="D48" s="126">
        <v>4315362936.25</v>
      </c>
      <c r="E48" s="126">
        <v>752054684.27</v>
      </c>
      <c r="F48" s="127" t="s">
        <v>1706</v>
      </c>
    </row>
    <row r="49" spans="1:6" ht="15">
      <c r="A49" s="128"/>
      <c r="B49" s="128"/>
      <c r="C49" s="128"/>
      <c r="D49" s="128"/>
      <c r="E49" s="128"/>
      <c r="F49" s="128"/>
    </row>
    <row r="50" spans="1:6" ht="15" customHeight="1">
      <c r="A50" s="129" t="s">
        <v>1715</v>
      </c>
      <c r="B50" s="130"/>
      <c r="C50" s="131"/>
      <c r="D50" s="132"/>
      <c r="E50" s="133" t="s">
        <v>1716</v>
      </c>
      <c r="F50" s="132"/>
    </row>
    <row r="51" spans="1:6" ht="15">
      <c r="A51" s="134"/>
      <c r="B51" s="135"/>
      <c r="C51" s="135" t="s">
        <v>1717</v>
      </c>
      <c r="D51" s="136"/>
      <c r="E51" s="137" t="s">
        <v>1718</v>
      </c>
      <c r="F51" s="136"/>
    </row>
    <row r="52" spans="1:6" ht="18.75" customHeight="1">
      <c r="A52" s="134"/>
      <c r="B52" s="135"/>
      <c r="C52" s="135"/>
      <c r="D52" s="136"/>
      <c r="E52" s="137"/>
      <c r="F52" s="136"/>
    </row>
    <row r="53" spans="1:6" ht="15">
      <c r="A53" s="134" t="s">
        <v>1719</v>
      </c>
      <c r="B53" s="135"/>
      <c r="C53" s="131"/>
      <c r="D53" s="136"/>
      <c r="E53" s="133" t="s">
        <v>1720</v>
      </c>
      <c r="F53" s="136"/>
    </row>
    <row r="54" spans="1:6" ht="15">
      <c r="A54" s="134" t="s">
        <v>1721</v>
      </c>
      <c r="B54" s="135"/>
      <c r="C54" s="135" t="s">
        <v>1717</v>
      </c>
      <c r="D54" s="136"/>
      <c r="E54" s="137" t="s">
        <v>1718</v>
      </c>
      <c r="F54" s="136"/>
    </row>
    <row r="55" spans="1:6" ht="15">
      <c r="A55" s="134"/>
      <c r="B55" s="135"/>
      <c r="C55" s="135"/>
      <c r="D55" s="136"/>
      <c r="E55" s="137"/>
      <c r="F55" s="136"/>
    </row>
    <row r="56" spans="1:6" ht="15">
      <c r="A56" s="129" t="s">
        <v>1722</v>
      </c>
      <c r="B56" s="130"/>
      <c r="C56" s="131"/>
      <c r="D56" s="132"/>
      <c r="E56" s="133" t="s">
        <v>1723</v>
      </c>
      <c r="F56" s="132"/>
    </row>
    <row r="57" spans="1:6" ht="15">
      <c r="A57" s="134"/>
      <c r="B57" s="135"/>
      <c r="C57" s="135" t="s">
        <v>1717</v>
      </c>
      <c r="D57" s="136"/>
      <c r="E57" s="137" t="s">
        <v>1718</v>
      </c>
      <c r="F57" s="136"/>
    </row>
    <row r="58" spans="1:6" ht="15">
      <c r="A58" s="134" t="s">
        <v>1724</v>
      </c>
      <c r="B58" s="135"/>
      <c r="C58" s="134"/>
      <c r="D58" s="138"/>
      <c r="E58" s="138"/>
      <c r="F58" s="138"/>
    </row>
    <row r="59" spans="1:6" ht="15">
      <c r="A59" s="128"/>
      <c r="B59" s="128"/>
      <c r="C59" s="128"/>
      <c r="D59" s="128"/>
      <c r="E59" s="128"/>
      <c r="F59" s="128"/>
    </row>
    <row r="64" spans="4:5" ht="15">
      <c r="D64" s="108"/>
      <c r="E64" s="108"/>
    </row>
  </sheetData>
  <sheetProtection/>
  <mergeCells count="8">
    <mergeCell ref="A1:F1"/>
    <mergeCell ref="A2:F2"/>
    <mergeCell ref="A3:A9"/>
    <mergeCell ref="B3:B9"/>
    <mergeCell ref="C3:C9"/>
    <mergeCell ref="D3:D9"/>
    <mergeCell ref="E3:E9"/>
    <mergeCell ref="F3:F9"/>
  </mergeCells>
  <conditionalFormatting sqref="E36 E39 E43:E48 F11:F14 E12 E14 F16:F26 F36:F39 F41:F48 E40:F40">
    <cfRule type="cellIs" priority="1" dxfId="0" operator="equal" stopIfTrue="1">
      <formula>0</formula>
    </cfRule>
  </conditionalFormatting>
  <printOptions/>
  <pageMargins left="0.5905511811023623" right="0.1968503937007874" top="0.5905511811023623" bottom="0.4724409448818898" header="0.31496062992125984" footer="0.31496062992125984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1657</v>
      </c>
      <c r="B1" t="s">
        <v>28</v>
      </c>
    </row>
    <row r="2" spans="1:2" ht="12.75">
      <c r="A2" t="s">
        <v>1658</v>
      </c>
      <c r="B2" t="s">
        <v>1659</v>
      </c>
    </row>
    <row r="3" spans="1:2" ht="12.75">
      <c r="A3" t="s">
        <v>1660</v>
      </c>
      <c r="B3" t="s">
        <v>5</v>
      </c>
    </row>
    <row r="4" spans="1:2" ht="12.75">
      <c r="A4" t="s">
        <v>1661</v>
      </c>
      <c r="B4" t="s">
        <v>1662</v>
      </c>
    </row>
    <row r="5" spans="1:2" ht="12.75">
      <c r="A5" t="s">
        <v>1663</v>
      </c>
      <c r="B5" t="s">
        <v>1664</v>
      </c>
    </row>
    <row r="6" spans="1:2" ht="12.75">
      <c r="A6" t="s">
        <v>1665</v>
      </c>
    </row>
    <row r="7" spans="1:2" ht="12.75">
      <c r="A7" t="s">
        <v>1666</v>
      </c>
    </row>
    <row r="8" spans="1:2" ht="12.75">
      <c r="A8" t="s">
        <v>1667</v>
      </c>
      <c r="B8" t="s">
        <v>1668</v>
      </c>
    </row>
    <row r="9" spans="1:2" ht="12.75">
      <c r="A9" t="s">
        <v>1669</v>
      </c>
      <c r="B9" t="s">
        <v>19</v>
      </c>
    </row>
    <row r="10" spans="1:2" ht="12.75">
      <c r="A10" t="s">
        <v>1670</v>
      </c>
      <c r="B10" t="s">
        <v>1664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U_Fin_Nuss</dc:creator>
  <cp:keywords/>
  <dc:description>POI HSSF rep:2.55.0.95</dc:description>
  <cp:lastModifiedBy>U_Fin_Nuss</cp:lastModifiedBy>
  <cp:lastPrinted>2023-03-10T06:34:42Z</cp:lastPrinted>
  <dcterms:created xsi:type="dcterms:W3CDTF">2023-03-03T06:05:07Z</dcterms:created>
  <dcterms:modified xsi:type="dcterms:W3CDTF">2023-03-10T07:54:42Z</dcterms:modified>
  <cp:category/>
  <cp:version/>
  <cp:contentType/>
  <cp:contentStatus/>
</cp:coreProperties>
</file>