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Лист1!$A$1:$I$54</definedName>
  </definedNames>
  <calcPr calcId="152511"/>
</workbook>
</file>

<file path=xl/calcChain.xml><?xml version="1.0" encoding="utf-8"?>
<calcChain xmlns="http://schemas.openxmlformats.org/spreadsheetml/2006/main">
  <c r="G20" i="1" l="1"/>
  <c r="G5" i="1"/>
  <c r="G6" i="1"/>
  <c r="G7" i="1"/>
  <c r="G8" i="1"/>
  <c r="G9" i="1"/>
  <c r="G10" i="1"/>
  <c r="G11" i="1"/>
  <c r="G12" i="1"/>
  <c r="G13" i="1"/>
  <c r="G14" i="1"/>
  <c r="G32" i="1" l="1"/>
  <c r="G30" i="1"/>
  <c r="G29" i="1"/>
  <c r="G21" i="1"/>
  <c r="G41" i="1"/>
  <c r="G42" i="1"/>
  <c r="G31" i="1" l="1"/>
  <c r="G27" i="1" l="1"/>
  <c r="G28" i="1"/>
  <c r="G38" i="1" l="1"/>
  <c r="G39" i="1"/>
  <c r="G40" i="1"/>
  <c r="F33" i="1" l="1"/>
  <c r="E33" i="1"/>
  <c r="G33" i="1" l="1"/>
  <c r="E43" i="1"/>
  <c r="F25" i="1" l="1"/>
  <c r="G25" i="1"/>
  <c r="E25" i="1"/>
  <c r="E15" i="1" l="1"/>
  <c r="F15" i="1" l="1"/>
  <c r="G15" i="1" l="1"/>
  <c r="F22" i="1" l="1"/>
  <c r="E22" i="1"/>
  <c r="E44" i="1" s="1"/>
  <c r="G22" i="1" l="1"/>
  <c r="G43" i="1" l="1"/>
  <c r="G44" i="1" s="1"/>
  <c r="F43" i="1" l="1"/>
  <c r="F44" i="1" s="1"/>
  <c r="K44" i="1" l="1"/>
</calcChain>
</file>

<file path=xl/sharedStrings.xml><?xml version="1.0" encoding="utf-8"?>
<sst xmlns="http://schemas.openxmlformats.org/spreadsheetml/2006/main" count="169" uniqueCount="112">
  <si>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</si>
  <si>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</si>
  <si>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</si>
  <si>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</si>
  <si>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</si>
  <si>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</si>
  <si>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</si>
  <si>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</si>
  <si>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</si>
  <si>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</si>
  <si>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</si>
  <si>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</si>
  <si>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</si>
  <si>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</si>
  <si>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</si>
  <si>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</si>
  <si>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</si>
  <si>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</si>
  <si>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</si>
  <si>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</si>
  <si>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</si>
  <si>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</si>
  <si>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</si>
  <si>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</si>
  <si>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</si>
  <si>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</si>
  <si>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</si>
  <si>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</si>
  <si>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</si>
  <si>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</si>
  <si>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Победитель торгов / участник, с которым заключается контракт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</si>
  <si>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май 2022 г. </t>
  </si>
  <si>
    <t>Приобретение благоустроенного жилого помещения (однокомнатной квартиры или жилого дома) для переселения граждан из жилищного фонда, признанного непригодным для проживания, расположенное в пос. Метлино Озерского городского округа Челябинской области</t>
  </si>
  <si>
    <t>№ 35-09/ Переселение 2</t>
  </si>
  <si>
    <t>№ 34-09/ Канц.товары 1</t>
  </si>
  <si>
    <t>1 )№ 35-09/ Переселение 2;</t>
  </si>
  <si>
    <t xml:space="preserve">№ 37-09/ Кадастровые работы </t>
  </si>
  <si>
    <t>№ 33-09/ Поставка бумаги 2</t>
  </si>
  <si>
    <t>№ 42-09/ Канц.товары 6</t>
  </si>
  <si>
    <t>№ 38-09/ Канц.товары 2</t>
  </si>
  <si>
    <t>№ 39-09/ Канц.товары 3</t>
  </si>
  <si>
    <t>№ 40-09/ Канц.товары 4</t>
  </si>
  <si>
    <t>№ 41-09/ Канц.товары 5</t>
  </si>
  <si>
    <t>№ 43-09/ Канц.товары 7</t>
  </si>
  <si>
    <t>№ 44-09/ Канц.товары 8</t>
  </si>
  <si>
    <t>Поставка канцелярских и иных принадлежностей для нужд Управления имущественных отношений администрации Озерского городского округа Челябинской области</t>
  </si>
  <si>
    <t>ООО "ЭНГЕЛЬССНАБЗАПЧАСТЬ"</t>
  </si>
  <si>
    <t>Выполнение кадастровых работ по образованию земельных участков на территории Озерского городского округа Челябинской области</t>
  </si>
  <si>
    <t>САТТОРОВ ТАЛБАКШО МИРЗОРАХИМОВИЧ</t>
  </si>
  <si>
    <t>Поставка бумаги для офисной техники</t>
  </si>
  <si>
    <t xml:space="preserve"> ОБЩЕСТВО С ОГРАНИЧЕННОЙ ОТВЕТСТВЕННОСТЬЮ "СЕЛЯНОЧКА"</t>
  </si>
  <si>
    <t xml:space="preserve"> ОБЩЕСТВО С ОГРАНИЧЕННОЙ ОТВЕТСТВЕННОСТЬЮ "ЕВРОКАНЦ"</t>
  </si>
  <si>
    <t>ПОЛЯКОВ ИГОРЬ БОРИСОВИЧ</t>
  </si>
  <si>
    <t>Поставка цветочной продукции (букеты, цветочные корзины, цветочные композиции из живых цветов) на 2022 год</t>
  </si>
  <si>
    <t>№ 17-13/ Цветы</t>
  </si>
  <si>
    <t>2) № 17-13/ Цветы;</t>
  </si>
  <si>
    <t>3) № 18-13/ Ритуальные товары;</t>
  </si>
  <si>
    <t>№ 18-13/ Ритуальные товары</t>
  </si>
  <si>
    <t>Поставка ритуальных товаров (корзины и венки из искусственных цветов)</t>
  </si>
  <si>
    <t>№ 16-13/ Лабораторные исследования воды</t>
  </si>
  <si>
    <t>Оказание услуг по проведению лабораторных исследований компонентов окружающей среды</t>
  </si>
  <si>
    <t>ИВАНОВ АЛЕКСЕЙ НИКОЛАЕВИЧ (единственная заявка)</t>
  </si>
  <si>
    <t>Поставка средств индивидуальной защиты для нужд администрации Озерского городского округа</t>
  </si>
  <si>
    <t>№ 11-13/ СИЗ</t>
  </si>
  <si>
    <t xml:space="preserve"> ОБЩЕСТВО С ОГРАНИЧЕННОЙ ОТВЕТСТВЕННОСТЬЮ "ЭКОЛЭНД"</t>
  </si>
  <si>
    <t>№ 19-13/ Антисептик</t>
  </si>
  <si>
    <t>Поставка кожного антисептика для нужд администрации Озерского городского округа</t>
  </si>
  <si>
    <t>ОБЩЕСТВО С ОГРАНИЧЕННОЙ ОТВЕТСТВЕННОСТЬЮ "ТОРГОВЫЙ ДОМ "АММА"</t>
  </si>
  <si>
    <t>Выполнение работ по санитарному содержанию территории пляжей и прибрежных зон отдыха г. Озерска</t>
  </si>
  <si>
    <t>№ 5-85/ Санитарное содержание территорий пляжей</t>
  </si>
  <si>
    <t xml:space="preserve"> ОБЩЕСТВО С ОГРАНИЧЕННОЙ ОТВЕТСТВЕННОСТЬЮ "СПЕЦТЕХПЛЮС"</t>
  </si>
  <si>
    <t>Выполнение работ по сносу ветхо-аварийного жилья (снос жилого дома (г. Озерск, п.Бижеляк, ул. Гагарина, д. 72))</t>
  </si>
  <si>
    <t>№ 38-06/ Снос здания</t>
  </si>
  <si>
    <t xml:space="preserve"> ОБЩЕСТВО С ОГРАНИЧЕННОЙ ОТВЕТСТВЕННОСТЬЮ "ЗРК-АГРО"</t>
  </si>
  <si>
    <t>№ 39-06/ Окос 1</t>
  </si>
  <si>
    <t>№ 40-06/ Окос 2</t>
  </si>
  <si>
    <t>№ 41-06/ Окос 3</t>
  </si>
  <si>
    <t>№ 42-06/ Окос 4</t>
  </si>
  <si>
    <t>№ 43-06/ Окос 5</t>
  </si>
  <si>
    <t>Выполнение работ по выкашиванию  растительности на газонах улично-дорожной сети г. Озерска.</t>
  </si>
  <si>
    <t xml:space="preserve"> ГАЙСИН РАФИС РАФАИЛОВИЧ</t>
  </si>
  <si>
    <t>Выполнение работ по выкашиванию  растительности на газонах улично-дорожной сети г. Озерска</t>
  </si>
  <si>
    <t>ОБЩЕСТВО С ОГРАНИЧЕННОЙ ОТВЕТСТВЕННОСТЬЮ "СПЕЦТЕХПЛЮС"</t>
  </si>
  <si>
    <t xml:space="preserve"> ВОСТРЯКОВА МАРИНА ВАСИЛЬЕВНА</t>
  </si>
  <si>
    <t xml:space="preserve"> ЩЕРБАКОВ ЕВГЕНИЙ ВЯЧЕСЛАВОВИЧ</t>
  </si>
  <si>
    <t>Поставка филе минтая без кожи мороженого</t>
  </si>
  <si>
    <t>№ 1-20/ Минтай (совместные торги)</t>
  </si>
  <si>
    <t>4) № 1-20/ Минтай (совместные торги);</t>
  </si>
  <si>
    <t>МУНИЦИПАЛЬНОЕ БЮДЖЕТНОЕ ДОШКОЛЬНОЕ ОБРАЗОВАТЕЛЬНОЕ УЧРЕЖДЕНИЕ "ЦЕНТР РАЗВИТИЯ РЕБЕНКА-ДЕТСКИЙ САД №15 "СЕМИЦВЕТИК"</t>
  </si>
  <si>
    <t>Услуги автотранспорта (перевозка детей) ДОЛ "Орленок" 1-3 смены, "Звездочка" 2-3 смены</t>
  </si>
  <si>
    <t>МУНИЦИПАЛЬНОЕ БЮДЖЕТНОЕ УЧРЕЖДЕНИЕ ДОПОЛНИТЕЛЬНОГО ОБРАЗОВАНИЯ "ДВОРЕЦ ТВОРЧЕСТВА ДЕТЕЙ И МОЛОДЕЖИ"</t>
  </si>
  <si>
    <t>№ 11-57/ Услуги автотранспорта (перевозка детей) ДОЛ "Орленок", "Звездочка"</t>
  </si>
  <si>
    <t>5) № 11-57/ Услуги автотранспорта (перевозка детей) ДОЛ "Орленок", "Звездочка".</t>
  </si>
  <si>
    <t>Услуги автотранспорта (перевозка детей) ДОЛ "Отважных" 1-3 смены</t>
  </si>
  <si>
    <t>№ 12-57/ Услуги автотранспорта (перевозка детей)  ДОЛ "Отважных"</t>
  </si>
  <si>
    <t xml:space="preserve"> ОБЩЕСТВО С ОГРАНИЧЕННОЙ ОТВЕТСТВЕННОСТЬЮ "ПЛАНЕР" (единственная заявка)</t>
  </si>
  <si>
    <t>Оказание услуг ассенизации и вывоз фекальных вод  ДОЛ "Орленок" 1-3 смены, "Звездочка" 2-3 смены</t>
  </si>
  <si>
    <t xml:space="preserve"> МАЛИКОВ МИХАИЛ АЛЕКСЕЕВИЧ</t>
  </si>
  <si>
    <t>№ 13-57/ Услуги по вывозу фекальных вод ДОЛ "Орленок", "Звездочка"</t>
  </si>
  <si>
    <t>№ 14-57/ Услуги по вывозу фекальных вод  ДОЛ "Отважных"</t>
  </si>
  <si>
    <t>Оказание услуг ассенизации и вывоз фекальных вод  ДОЛ "Отважных" 1-3 смены</t>
  </si>
  <si>
    <t>ОБЩЕСТВО С ОГРАНИЧЕННОЙ ОТВЕТСТВЕННОСТЬЮ " ТРАНСПОРТНАЯ КОМПАНИЯ "ЧИСТЫЙ ГОРОД"</t>
  </si>
  <si>
    <t>Услуги по стирке белья ДОЛ "Орленок"  1-3 смены, "Звездочка" 2-3 смены</t>
  </si>
  <si>
    <t>ОБЩЕСТВО С ОГРАНИЧЕННОЙ ОТВЕТСТВЕННОСТЬЮ "ТЕРРИТОРИЯ ЧИСТОТЫ"</t>
  </si>
  <si>
    <t>№ 15-57/ Стирка  ДОЛ "Орленок", "Звездочка"</t>
  </si>
  <si>
    <t>№ 16-57/ Стирка  ДОЛ "Отважных"</t>
  </si>
  <si>
    <t>Услуги по стирке белья ДОЛ "Отважных" 1-3 смены</t>
  </si>
  <si>
    <t>МУНИЦИПАЛЬНОЕ БЮДЖЕТНОЕ ОБЩЕОБРАЗОВАТЕЛЬНОЕ УЧРЕЖДЕНИЕ "СРЕДНЯЯ ОБЩЕОБРАЗОВАТЕЛЬНАЯ ШКОЛА №33 С УГЛУБЛЕННЫМ ИЗУЧЕНИЕМ АНГЛИЙСКОГО ЯЗЫКА"</t>
  </si>
  <si>
    <t>№ 2-44/ Замена окон</t>
  </si>
  <si>
    <t>Замена оконных блоков в МБОУ СОШ №33</t>
  </si>
  <si>
    <t>ОБЩЕСТВО С ОГРАНИЧЕННОЙ ОТВЕТСТВЕННОСТЬЮ "АНАИС"</t>
  </si>
  <si>
    <t>Сумма заключенных контрактов меньше суммы начальных максимальных цен контрактов на 3 509 911,07 без учета экономии (2 260 482,21),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</si>
</sst>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40" zoomScale="110" zoomScaleNormal="110" workbookViewId="0">
      <selection activeCell="I51" sqref="I51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</row>
    <row r="2" spans="1:9" ht="74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30</v>
      </c>
    </row>
    <row r="3" spans="1:9" ht="21.75" customHeight="1" x14ac:dyDescent="0.25">
      <c r="A3" s="37" t="s">
        <v>18</v>
      </c>
      <c r="B3" s="38"/>
      <c r="C3" s="38"/>
      <c r="D3" s="38"/>
      <c r="E3" s="38"/>
      <c r="F3" s="38"/>
      <c r="G3" s="38"/>
      <c r="H3" s="38"/>
      <c r="I3" s="39"/>
    </row>
    <row r="4" spans="1:9" ht="105" customHeight="1" x14ac:dyDescent="0.25">
      <c r="A4" s="3">
        <v>1</v>
      </c>
      <c r="B4" s="26" t="s">
        <v>33</v>
      </c>
      <c r="C4" s="26" t="s">
        <v>20</v>
      </c>
      <c r="D4" s="27" t="s">
        <v>32</v>
      </c>
      <c r="E4" s="27">
        <v>1121202.72</v>
      </c>
      <c r="F4" s="7" t="s">
        <v>11</v>
      </c>
      <c r="G4" s="7" t="s">
        <v>11</v>
      </c>
      <c r="H4" s="9">
        <v>44704</v>
      </c>
      <c r="I4" s="10" t="s">
        <v>24</v>
      </c>
    </row>
    <row r="5" spans="1:9" ht="105.75" customHeight="1" x14ac:dyDescent="0.25">
      <c r="A5" s="3">
        <v>2</v>
      </c>
      <c r="B5" s="26" t="s">
        <v>34</v>
      </c>
      <c r="C5" s="26" t="s">
        <v>20</v>
      </c>
      <c r="D5" s="27" t="s">
        <v>45</v>
      </c>
      <c r="E5" s="27">
        <v>11546</v>
      </c>
      <c r="F5" s="8">
        <v>9121.34</v>
      </c>
      <c r="G5" s="8">
        <f t="shared" ref="G5:G14" si="0">E5-F5</f>
        <v>2424.66</v>
      </c>
      <c r="H5" s="9">
        <v>44692</v>
      </c>
      <c r="I5" s="10" t="s">
        <v>46</v>
      </c>
    </row>
    <row r="6" spans="1:9" ht="103.5" customHeight="1" x14ac:dyDescent="0.25">
      <c r="A6" s="3">
        <v>3</v>
      </c>
      <c r="B6" s="26" t="s">
        <v>36</v>
      </c>
      <c r="C6" s="26" t="s">
        <v>20</v>
      </c>
      <c r="D6" s="27" t="s">
        <v>47</v>
      </c>
      <c r="E6" s="27">
        <v>178666.67</v>
      </c>
      <c r="F6" s="8">
        <v>67320.009999999995</v>
      </c>
      <c r="G6" s="8">
        <f t="shared" si="0"/>
        <v>111346.66000000002</v>
      </c>
      <c r="H6" s="9">
        <v>44694</v>
      </c>
      <c r="I6" s="10" t="s">
        <v>48</v>
      </c>
    </row>
    <row r="7" spans="1:9" ht="103.5" customHeight="1" x14ac:dyDescent="0.25">
      <c r="A7" s="3">
        <v>4</v>
      </c>
      <c r="B7" s="26" t="s">
        <v>37</v>
      </c>
      <c r="C7" s="26" t="s">
        <v>20</v>
      </c>
      <c r="D7" s="27" t="s">
        <v>49</v>
      </c>
      <c r="E7" s="27">
        <v>150267.48000000001</v>
      </c>
      <c r="F7" s="8">
        <v>109695.12</v>
      </c>
      <c r="G7" s="8">
        <f t="shared" si="0"/>
        <v>40572.360000000015</v>
      </c>
      <c r="H7" s="9">
        <v>44706</v>
      </c>
      <c r="I7" s="10" t="s">
        <v>50</v>
      </c>
    </row>
    <row r="8" spans="1:9" ht="105" customHeight="1" x14ac:dyDescent="0.25">
      <c r="A8" s="3">
        <v>5</v>
      </c>
      <c r="B8" s="26" t="s">
        <v>39</v>
      </c>
      <c r="C8" s="26" t="s">
        <v>20</v>
      </c>
      <c r="D8" s="27" t="s">
        <v>45</v>
      </c>
      <c r="E8" s="27">
        <v>72438.350000000006</v>
      </c>
      <c r="F8" s="8">
        <v>30041</v>
      </c>
      <c r="G8" s="8">
        <f t="shared" si="0"/>
        <v>42397.350000000006</v>
      </c>
      <c r="H8" s="9">
        <v>44711</v>
      </c>
      <c r="I8" s="10" t="s">
        <v>51</v>
      </c>
    </row>
    <row r="9" spans="1:9" ht="103.5" customHeight="1" x14ac:dyDescent="0.25">
      <c r="A9" s="3">
        <v>6</v>
      </c>
      <c r="B9" s="26" t="s">
        <v>40</v>
      </c>
      <c r="C9" s="26" t="s">
        <v>20</v>
      </c>
      <c r="D9" s="27" t="s">
        <v>45</v>
      </c>
      <c r="E9" s="27">
        <v>19941.11</v>
      </c>
      <c r="F9" s="7">
        <v>7310</v>
      </c>
      <c r="G9" s="8">
        <f t="shared" si="0"/>
        <v>12631.11</v>
      </c>
      <c r="H9" s="9">
        <v>44711</v>
      </c>
      <c r="I9" s="10" t="s">
        <v>51</v>
      </c>
    </row>
    <row r="10" spans="1:9" ht="105.75" customHeight="1" x14ac:dyDescent="0.25">
      <c r="A10" s="3">
        <v>7</v>
      </c>
      <c r="B10" s="26" t="s">
        <v>41</v>
      </c>
      <c r="C10" s="26" t="s">
        <v>20</v>
      </c>
      <c r="D10" s="27" t="s">
        <v>45</v>
      </c>
      <c r="E10" s="27">
        <v>14498.7</v>
      </c>
      <c r="F10" s="8">
        <v>10647.95</v>
      </c>
      <c r="G10" s="8">
        <f t="shared" si="0"/>
        <v>3850.75</v>
      </c>
      <c r="H10" s="9">
        <v>44711</v>
      </c>
      <c r="I10" s="10" t="s">
        <v>51</v>
      </c>
    </row>
    <row r="11" spans="1:9" ht="105.75" customHeight="1" x14ac:dyDescent="0.25">
      <c r="A11" s="3">
        <v>8</v>
      </c>
      <c r="B11" s="26" t="s">
        <v>42</v>
      </c>
      <c r="C11" s="26" t="s">
        <v>20</v>
      </c>
      <c r="D11" s="27" t="s">
        <v>45</v>
      </c>
      <c r="E11" s="27">
        <v>10840</v>
      </c>
      <c r="F11" s="8">
        <v>6016.2</v>
      </c>
      <c r="G11" s="8">
        <f t="shared" si="0"/>
        <v>4823.8</v>
      </c>
      <c r="H11" s="9">
        <v>44711</v>
      </c>
      <c r="I11" s="10" t="s">
        <v>52</v>
      </c>
    </row>
    <row r="12" spans="1:9" ht="103.5" customHeight="1" x14ac:dyDescent="0.25">
      <c r="A12" s="3">
        <v>9</v>
      </c>
      <c r="B12" s="26" t="s">
        <v>38</v>
      </c>
      <c r="C12" s="26" t="s">
        <v>20</v>
      </c>
      <c r="D12" s="27" t="s">
        <v>45</v>
      </c>
      <c r="E12" s="27">
        <v>6951.75</v>
      </c>
      <c r="F12" s="27">
        <v>3260.6</v>
      </c>
      <c r="G12" s="8">
        <f t="shared" si="0"/>
        <v>3691.15</v>
      </c>
      <c r="H12" s="9">
        <v>44711</v>
      </c>
      <c r="I12" s="10" t="s">
        <v>51</v>
      </c>
    </row>
    <row r="13" spans="1:9" ht="104.25" customHeight="1" x14ac:dyDescent="0.25">
      <c r="A13" s="3">
        <v>10</v>
      </c>
      <c r="B13" s="26" t="s">
        <v>43</v>
      </c>
      <c r="C13" s="26" t="s">
        <v>20</v>
      </c>
      <c r="D13" s="27" t="s">
        <v>45</v>
      </c>
      <c r="E13" s="27">
        <v>3960</v>
      </c>
      <c r="F13" s="27">
        <v>3940.2</v>
      </c>
      <c r="G13" s="8">
        <f t="shared" si="0"/>
        <v>19.800000000000182</v>
      </c>
      <c r="H13" s="9">
        <v>44711</v>
      </c>
      <c r="I13" s="10" t="s">
        <v>52</v>
      </c>
    </row>
    <row r="14" spans="1:9" ht="105.75" customHeight="1" x14ac:dyDescent="0.25">
      <c r="A14" s="3">
        <v>11</v>
      </c>
      <c r="B14" s="26" t="s">
        <v>44</v>
      </c>
      <c r="C14" s="26" t="s">
        <v>20</v>
      </c>
      <c r="D14" s="27" t="s">
        <v>45</v>
      </c>
      <c r="E14" s="27">
        <v>2707.95</v>
      </c>
      <c r="F14" s="27">
        <v>2410.0700000000002</v>
      </c>
      <c r="G14" s="8">
        <f t="shared" si="0"/>
        <v>297.87999999999965</v>
      </c>
      <c r="H14" s="9">
        <v>44711</v>
      </c>
      <c r="I14" s="10" t="s">
        <v>52</v>
      </c>
    </row>
    <row r="15" spans="1:9" ht="21.75" customHeight="1" x14ac:dyDescent="0.25">
      <c r="A15" s="40" t="s">
        <v>19</v>
      </c>
      <c r="B15" s="41"/>
      <c r="C15" s="41"/>
      <c r="D15" s="42"/>
      <c r="E15" s="24">
        <f>SUM(E4:E14)</f>
        <v>1593020.73</v>
      </c>
      <c r="F15" s="24">
        <f>SUM(F4:F14)</f>
        <v>249762.49000000002</v>
      </c>
      <c r="G15" s="24">
        <f>SUM(G4:G14)</f>
        <v>222055.52000000005</v>
      </c>
      <c r="H15" s="1"/>
      <c r="I15" s="10"/>
    </row>
    <row r="16" spans="1:9" ht="21.75" customHeight="1" x14ac:dyDescent="0.25">
      <c r="A16" s="37" t="s">
        <v>21</v>
      </c>
      <c r="B16" s="38"/>
      <c r="C16" s="38"/>
      <c r="D16" s="38"/>
      <c r="E16" s="38"/>
      <c r="F16" s="38"/>
      <c r="G16" s="38"/>
      <c r="H16" s="38"/>
      <c r="I16" s="39"/>
    </row>
    <row r="17" spans="1:9" ht="68.25" customHeight="1" x14ac:dyDescent="0.25">
      <c r="A17" s="3">
        <v>12</v>
      </c>
      <c r="B17" s="7" t="s">
        <v>54</v>
      </c>
      <c r="C17" s="7" t="s">
        <v>22</v>
      </c>
      <c r="D17" s="8" t="s">
        <v>53</v>
      </c>
      <c r="E17" s="8">
        <v>252733.35</v>
      </c>
      <c r="F17" s="7" t="s">
        <v>11</v>
      </c>
      <c r="G17" s="7" t="s">
        <v>11</v>
      </c>
      <c r="H17" s="9">
        <v>44704</v>
      </c>
      <c r="I17" s="10" t="s">
        <v>24</v>
      </c>
    </row>
    <row r="18" spans="1:9" ht="66.75" customHeight="1" x14ac:dyDescent="0.25">
      <c r="A18" s="3">
        <v>13</v>
      </c>
      <c r="B18" s="7" t="s">
        <v>57</v>
      </c>
      <c r="C18" s="7" t="s">
        <v>22</v>
      </c>
      <c r="D18" s="8" t="s">
        <v>58</v>
      </c>
      <c r="E18" s="8">
        <v>32500</v>
      </c>
      <c r="F18" s="7" t="s">
        <v>11</v>
      </c>
      <c r="G18" s="7" t="s">
        <v>11</v>
      </c>
      <c r="H18" s="9">
        <v>44704</v>
      </c>
      <c r="I18" s="10" t="s">
        <v>24</v>
      </c>
    </row>
    <row r="19" spans="1:9" ht="66.75" customHeight="1" x14ac:dyDescent="0.25">
      <c r="A19" s="3">
        <v>14</v>
      </c>
      <c r="B19" s="7" t="s">
        <v>59</v>
      </c>
      <c r="C19" s="7" t="s">
        <v>22</v>
      </c>
      <c r="D19" s="8" t="s">
        <v>60</v>
      </c>
      <c r="E19" s="8">
        <v>100000</v>
      </c>
      <c r="F19" s="8">
        <v>100000</v>
      </c>
      <c r="G19" s="7" t="s">
        <v>11</v>
      </c>
      <c r="H19" s="9">
        <v>44686</v>
      </c>
      <c r="I19" s="10" t="s">
        <v>61</v>
      </c>
    </row>
    <row r="20" spans="1:9" ht="66.75" customHeight="1" x14ac:dyDescent="0.25">
      <c r="A20" s="3">
        <v>15</v>
      </c>
      <c r="B20" s="7" t="s">
        <v>63</v>
      </c>
      <c r="C20" s="7" t="s">
        <v>22</v>
      </c>
      <c r="D20" s="8" t="s">
        <v>62</v>
      </c>
      <c r="E20" s="8">
        <v>50122.5</v>
      </c>
      <c r="F20" s="8">
        <v>24810.73</v>
      </c>
      <c r="G20" s="8">
        <f t="shared" ref="G20:G21" si="1">E20-F20</f>
        <v>25311.77</v>
      </c>
      <c r="H20" s="9">
        <v>44699</v>
      </c>
      <c r="I20" s="10" t="s">
        <v>64</v>
      </c>
    </row>
    <row r="21" spans="1:9" ht="69" customHeight="1" x14ac:dyDescent="0.25">
      <c r="A21" s="3">
        <v>16</v>
      </c>
      <c r="B21" s="7" t="s">
        <v>65</v>
      </c>
      <c r="C21" s="7" t="s">
        <v>22</v>
      </c>
      <c r="D21" s="8" t="s">
        <v>66</v>
      </c>
      <c r="E21" s="8">
        <v>40609.800000000003</v>
      </c>
      <c r="F21" s="8">
        <v>15636.51</v>
      </c>
      <c r="G21" s="8">
        <f t="shared" si="1"/>
        <v>24973.29</v>
      </c>
      <c r="H21" s="9">
        <v>44711</v>
      </c>
      <c r="I21" s="10" t="s">
        <v>67</v>
      </c>
    </row>
    <row r="22" spans="1:9" ht="21.75" customHeight="1" x14ac:dyDescent="0.25">
      <c r="A22" s="48" t="s">
        <v>23</v>
      </c>
      <c r="B22" s="49"/>
      <c r="C22" s="49"/>
      <c r="D22" s="50"/>
      <c r="E22" s="24">
        <f>SUM(E17:E21)</f>
        <v>475965.64999999997</v>
      </c>
      <c r="F22" s="24">
        <f>SUM(F17:F21)</f>
        <v>140447.24</v>
      </c>
      <c r="G22" s="24">
        <f>SUM(G17:G21)</f>
        <v>50285.06</v>
      </c>
      <c r="H22" s="1"/>
      <c r="I22" s="2"/>
    </row>
    <row r="23" spans="1:9" ht="30" customHeight="1" x14ac:dyDescent="0.25">
      <c r="A23" s="37" t="s">
        <v>27</v>
      </c>
      <c r="B23" s="38"/>
      <c r="C23" s="38"/>
      <c r="D23" s="38"/>
      <c r="E23" s="38"/>
      <c r="F23" s="38"/>
      <c r="G23" s="38"/>
      <c r="H23" s="38"/>
      <c r="I23" s="39"/>
    </row>
    <row r="24" spans="1:9" ht="81.75" customHeight="1" x14ac:dyDescent="0.25">
      <c r="A24" s="29">
        <v>17</v>
      </c>
      <c r="B24" s="26" t="s">
        <v>69</v>
      </c>
      <c r="C24" s="7" t="s">
        <v>26</v>
      </c>
      <c r="D24" s="7" t="s">
        <v>68</v>
      </c>
      <c r="E24" s="8">
        <v>180050</v>
      </c>
      <c r="F24" s="8">
        <v>180050</v>
      </c>
      <c r="G24" s="7" t="s">
        <v>11</v>
      </c>
      <c r="H24" s="33">
        <v>44692</v>
      </c>
      <c r="I24" s="10" t="s">
        <v>70</v>
      </c>
    </row>
    <row r="25" spans="1:9" ht="25.5" customHeight="1" x14ac:dyDescent="0.25">
      <c r="A25" s="51" t="s">
        <v>28</v>
      </c>
      <c r="B25" s="51"/>
      <c r="C25" s="51"/>
      <c r="D25" s="51"/>
      <c r="E25" s="30">
        <f>SUM(E24:E24)</f>
        <v>180050</v>
      </c>
      <c r="F25" s="30">
        <f>SUM(F24:F24)</f>
        <v>180050</v>
      </c>
      <c r="G25" s="30">
        <f>SUM(G24:G24)</f>
        <v>0</v>
      </c>
      <c r="H25" s="31"/>
      <c r="I25" s="32"/>
    </row>
    <row r="26" spans="1:9" ht="36.75" customHeight="1" x14ac:dyDescent="0.25">
      <c r="A26" s="37" t="s">
        <v>8</v>
      </c>
      <c r="B26" s="38"/>
      <c r="C26" s="38"/>
      <c r="D26" s="38"/>
      <c r="E26" s="38"/>
      <c r="F26" s="38"/>
      <c r="G26" s="38"/>
      <c r="H26" s="38"/>
      <c r="I26" s="39"/>
    </row>
    <row r="27" spans="1:9" ht="116.25" customHeight="1" x14ac:dyDescent="0.25">
      <c r="A27" s="21">
        <v>18</v>
      </c>
      <c r="B27" s="23" t="s">
        <v>72</v>
      </c>
      <c r="C27" s="7" t="s">
        <v>29</v>
      </c>
      <c r="D27" s="13" t="s">
        <v>71</v>
      </c>
      <c r="E27" s="8">
        <v>383988</v>
      </c>
      <c r="F27" s="8">
        <v>286196.03000000003</v>
      </c>
      <c r="G27" s="8">
        <f t="shared" ref="G27:G32" si="2">E27-F27</f>
        <v>97791.969999999972</v>
      </c>
      <c r="H27" s="33">
        <v>44687</v>
      </c>
      <c r="I27" s="10" t="s">
        <v>73</v>
      </c>
    </row>
    <row r="28" spans="1:9" ht="116.25" customHeight="1" x14ac:dyDescent="0.25">
      <c r="A28" s="21">
        <v>19</v>
      </c>
      <c r="B28" s="23" t="s">
        <v>74</v>
      </c>
      <c r="C28" s="7" t="s">
        <v>29</v>
      </c>
      <c r="D28" s="13" t="s">
        <v>79</v>
      </c>
      <c r="E28" s="8">
        <v>941149.2</v>
      </c>
      <c r="F28" s="8">
        <v>718460.83</v>
      </c>
      <c r="G28" s="8">
        <f t="shared" si="2"/>
        <v>222688.37</v>
      </c>
      <c r="H28" s="33">
        <v>44697</v>
      </c>
      <c r="I28" s="10" t="s">
        <v>80</v>
      </c>
    </row>
    <row r="29" spans="1:9" ht="116.25" customHeight="1" x14ac:dyDescent="0.25">
      <c r="A29" s="21">
        <v>20</v>
      </c>
      <c r="B29" s="23" t="s">
        <v>75</v>
      </c>
      <c r="C29" s="7" t="s">
        <v>29</v>
      </c>
      <c r="D29" s="13" t="s">
        <v>81</v>
      </c>
      <c r="E29" s="8">
        <v>824046</v>
      </c>
      <c r="F29" s="8">
        <v>603519.07999999996</v>
      </c>
      <c r="G29" s="8">
        <f t="shared" si="2"/>
        <v>220526.92000000004</v>
      </c>
      <c r="H29" s="33">
        <v>44697</v>
      </c>
      <c r="I29" s="10" t="s">
        <v>82</v>
      </c>
    </row>
    <row r="30" spans="1:9" ht="116.25" customHeight="1" x14ac:dyDescent="0.25">
      <c r="A30" s="21">
        <v>21</v>
      </c>
      <c r="B30" s="23" t="s">
        <v>76</v>
      </c>
      <c r="C30" s="7" t="s">
        <v>29</v>
      </c>
      <c r="D30" s="13" t="s">
        <v>81</v>
      </c>
      <c r="E30" s="8">
        <v>854955.6</v>
      </c>
      <c r="F30" s="8">
        <v>765185.22</v>
      </c>
      <c r="G30" s="8">
        <f t="shared" si="2"/>
        <v>89770.38</v>
      </c>
      <c r="H30" s="33">
        <v>44697</v>
      </c>
      <c r="I30" s="10" t="s">
        <v>83</v>
      </c>
    </row>
    <row r="31" spans="1:9" ht="132" customHeight="1" x14ac:dyDescent="0.25">
      <c r="A31" s="21">
        <v>22</v>
      </c>
      <c r="B31" s="23" t="s">
        <v>77</v>
      </c>
      <c r="C31" s="7" t="s">
        <v>29</v>
      </c>
      <c r="D31" s="13" t="s">
        <v>81</v>
      </c>
      <c r="E31" s="8">
        <v>921878.4</v>
      </c>
      <c r="F31" s="8">
        <v>894222.06</v>
      </c>
      <c r="G31" s="8">
        <f t="shared" si="2"/>
        <v>27656.339999999967</v>
      </c>
      <c r="H31" s="33">
        <v>44698</v>
      </c>
      <c r="I31" s="10" t="s">
        <v>84</v>
      </c>
    </row>
    <row r="32" spans="1:9" ht="116.25" customHeight="1" x14ac:dyDescent="0.25">
      <c r="A32" s="21">
        <v>23</v>
      </c>
      <c r="B32" s="23" t="s">
        <v>78</v>
      </c>
      <c r="C32" s="7" t="s">
        <v>29</v>
      </c>
      <c r="D32" s="13" t="s">
        <v>81</v>
      </c>
      <c r="E32" s="8">
        <v>922616.4</v>
      </c>
      <c r="F32" s="8">
        <v>600773.84</v>
      </c>
      <c r="G32" s="8">
        <f t="shared" si="2"/>
        <v>321842.56000000006</v>
      </c>
      <c r="H32" s="33">
        <v>44698</v>
      </c>
      <c r="I32" s="10" t="s">
        <v>70</v>
      </c>
    </row>
    <row r="33" spans="1:11" ht="27.75" customHeight="1" x14ac:dyDescent="0.25">
      <c r="A33" s="45" t="s">
        <v>12</v>
      </c>
      <c r="B33" s="46"/>
      <c r="C33" s="46"/>
      <c r="D33" s="47"/>
      <c r="E33" s="24">
        <f>SUM(E27:E32)</f>
        <v>4848633.6000000006</v>
      </c>
      <c r="F33" s="24">
        <f>SUM(F27:F32)</f>
        <v>3868357.06</v>
      </c>
      <c r="G33" s="24">
        <f>SUM(G27:G32)</f>
        <v>980276.54</v>
      </c>
      <c r="H33" s="1"/>
      <c r="I33" s="2"/>
    </row>
    <row r="34" spans="1:11" ht="27.75" customHeight="1" x14ac:dyDescent="0.25">
      <c r="A34" s="37" t="s">
        <v>13</v>
      </c>
      <c r="B34" s="38"/>
      <c r="C34" s="38"/>
      <c r="D34" s="38"/>
      <c r="E34" s="38"/>
      <c r="F34" s="38"/>
      <c r="G34" s="38"/>
      <c r="H34" s="38"/>
      <c r="I34" s="39"/>
    </row>
    <row r="35" spans="1:11" ht="158.25" customHeight="1" x14ac:dyDescent="0.25">
      <c r="A35" s="3">
        <v>24</v>
      </c>
      <c r="B35" s="7" t="s">
        <v>86</v>
      </c>
      <c r="C35" s="7" t="s">
        <v>88</v>
      </c>
      <c r="D35" s="7" t="s">
        <v>85</v>
      </c>
      <c r="E35" s="8">
        <v>1776735</v>
      </c>
      <c r="F35" s="7" t="s">
        <v>11</v>
      </c>
      <c r="G35" s="7" t="s">
        <v>11</v>
      </c>
      <c r="H35" s="9">
        <v>44704</v>
      </c>
      <c r="I35" s="10" t="s">
        <v>24</v>
      </c>
    </row>
    <row r="36" spans="1:11" ht="133.5" customHeight="1" x14ac:dyDescent="0.25">
      <c r="A36" s="3">
        <v>25</v>
      </c>
      <c r="B36" s="7" t="s">
        <v>91</v>
      </c>
      <c r="C36" s="7" t="s">
        <v>90</v>
      </c>
      <c r="D36" s="7" t="s">
        <v>89</v>
      </c>
      <c r="E36" s="8">
        <v>326740</v>
      </c>
      <c r="F36" s="7" t="s">
        <v>11</v>
      </c>
      <c r="G36" s="7" t="s">
        <v>11</v>
      </c>
      <c r="H36" s="9">
        <v>44685</v>
      </c>
      <c r="I36" s="10" t="s">
        <v>24</v>
      </c>
    </row>
    <row r="37" spans="1:11" ht="132" customHeight="1" x14ac:dyDescent="0.25">
      <c r="A37" s="3">
        <v>26</v>
      </c>
      <c r="B37" s="7" t="s">
        <v>94</v>
      </c>
      <c r="C37" s="7" t="s">
        <v>90</v>
      </c>
      <c r="D37" s="7" t="s">
        <v>93</v>
      </c>
      <c r="E37" s="8">
        <v>44974.8</v>
      </c>
      <c r="F37" s="8">
        <v>44974.8</v>
      </c>
      <c r="G37" s="7" t="s">
        <v>11</v>
      </c>
      <c r="H37" s="9">
        <v>44686</v>
      </c>
      <c r="I37" s="10" t="s">
        <v>95</v>
      </c>
    </row>
    <row r="38" spans="1:11" ht="132" customHeight="1" x14ac:dyDescent="0.25">
      <c r="A38" s="3">
        <v>27</v>
      </c>
      <c r="B38" s="7" t="s">
        <v>98</v>
      </c>
      <c r="C38" s="7" t="s">
        <v>90</v>
      </c>
      <c r="D38" s="7" t="s">
        <v>96</v>
      </c>
      <c r="E38" s="8">
        <v>447933.33</v>
      </c>
      <c r="F38" s="8">
        <v>443453.99</v>
      </c>
      <c r="G38" s="8">
        <f t="shared" ref="G38:G42" si="3">E38-F38</f>
        <v>4479.3400000000256</v>
      </c>
      <c r="H38" s="9">
        <v>44693</v>
      </c>
      <c r="I38" s="10" t="s">
        <v>97</v>
      </c>
    </row>
    <row r="39" spans="1:11" ht="132" customHeight="1" x14ac:dyDescent="0.25">
      <c r="A39" s="3">
        <v>28</v>
      </c>
      <c r="B39" s="7" t="s">
        <v>99</v>
      </c>
      <c r="C39" s="7" t="s">
        <v>90</v>
      </c>
      <c r="D39" s="7" t="s">
        <v>100</v>
      </c>
      <c r="E39" s="8">
        <v>228446</v>
      </c>
      <c r="F39" s="8">
        <v>226161.54</v>
      </c>
      <c r="G39" s="8">
        <f t="shared" si="3"/>
        <v>2284.4599999999919</v>
      </c>
      <c r="H39" s="9">
        <v>44693</v>
      </c>
      <c r="I39" s="10" t="s">
        <v>101</v>
      </c>
    </row>
    <row r="40" spans="1:11" ht="129" customHeight="1" x14ac:dyDescent="0.25">
      <c r="A40" s="3">
        <v>29</v>
      </c>
      <c r="B40" s="7" t="s">
        <v>104</v>
      </c>
      <c r="C40" s="7" t="s">
        <v>90</v>
      </c>
      <c r="D40" s="7" t="s">
        <v>102</v>
      </c>
      <c r="E40" s="8">
        <v>486211.98</v>
      </c>
      <c r="F40" s="8">
        <v>230950.68</v>
      </c>
      <c r="G40" s="8">
        <f t="shared" si="3"/>
        <v>255261.3</v>
      </c>
      <c r="H40" s="9">
        <v>44699</v>
      </c>
      <c r="I40" s="10" t="s">
        <v>103</v>
      </c>
    </row>
    <row r="41" spans="1:11" ht="129" customHeight="1" x14ac:dyDescent="0.25">
      <c r="A41" s="3">
        <v>30</v>
      </c>
      <c r="B41" s="7" t="s">
        <v>105</v>
      </c>
      <c r="C41" s="7" t="s">
        <v>90</v>
      </c>
      <c r="D41" s="7" t="s">
        <v>106</v>
      </c>
      <c r="E41" s="8">
        <v>135898.49</v>
      </c>
      <c r="F41" s="8">
        <v>101634.5</v>
      </c>
      <c r="G41" s="8">
        <f t="shared" si="3"/>
        <v>34263.989999999991</v>
      </c>
      <c r="H41" s="9">
        <v>44699</v>
      </c>
      <c r="I41" s="10" t="s">
        <v>103</v>
      </c>
    </row>
    <row r="42" spans="1:11" ht="175.5" customHeight="1" x14ac:dyDescent="0.25">
      <c r="A42" s="3">
        <v>31</v>
      </c>
      <c r="B42" s="7" t="s">
        <v>108</v>
      </c>
      <c r="C42" s="7" t="s">
        <v>107</v>
      </c>
      <c r="D42" s="7" t="s">
        <v>109</v>
      </c>
      <c r="E42" s="8">
        <v>1138800</v>
      </c>
      <c r="F42" s="8">
        <v>427224</v>
      </c>
      <c r="G42" s="8">
        <f t="shared" si="3"/>
        <v>711576</v>
      </c>
      <c r="H42" s="9">
        <v>44712</v>
      </c>
      <c r="I42" s="10" t="s">
        <v>110</v>
      </c>
    </row>
    <row r="43" spans="1:11" ht="27.75" customHeight="1" x14ac:dyDescent="0.25">
      <c r="A43" s="40" t="s">
        <v>14</v>
      </c>
      <c r="B43" s="41"/>
      <c r="C43" s="41"/>
      <c r="D43" s="42"/>
      <c r="E43" s="24">
        <f>SUM(E35:E42)</f>
        <v>4585739.5999999996</v>
      </c>
      <c r="F43" s="24">
        <f>SUM(F35:F42)</f>
        <v>1474399.51</v>
      </c>
      <c r="G43" s="24">
        <f>SUM(G35:G42)</f>
        <v>1007865.09</v>
      </c>
      <c r="H43" s="9"/>
      <c r="I43" s="10"/>
    </row>
    <row r="44" spans="1:11" ht="15.75" thickBot="1" x14ac:dyDescent="0.3">
      <c r="A44" s="4"/>
      <c r="B44" s="5"/>
      <c r="C44" s="5"/>
      <c r="D44" s="20" t="s">
        <v>9</v>
      </c>
      <c r="E44" s="25">
        <f>SUM(E15+E22+E25+E33+E43)</f>
        <v>11683409.58</v>
      </c>
      <c r="F44" s="25">
        <f t="shared" ref="F44:G44" si="4">SUM(F15+F22+F25+F33+F43)</f>
        <v>5913016.2999999998</v>
      </c>
      <c r="G44" s="25">
        <f t="shared" si="4"/>
        <v>2260482.21</v>
      </c>
      <c r="H44" s="5"/>
      <c r="I44" s="6"/>
      <c r="K44" s="12">
        <f>SUM(E44-F44-G44)</f>
        <v>3509911.0700000003</v>
      </c>
    </row>
    <row r="45" spans="1:11" x14ac:dyDescent="0.25">
      <c r="A45" s="54" t="s">
        <v>111</v>
      </c>
      <c r="B45" s="54"/>
      <c r="C45" s="54"/>
      <c r="D45" s="54"/>
      <c r="E45" s="54"/>
      <c r="F45" s="54"/>
      <c r="G45" s="54"/>
      <c r="H45" s="54"/>
      <c r="I45" s="54"/>
      <c r="K45" s="12"/>
    </row>
    <row r="46" spans="1:11" x14ac:dyDescent="0.25">
      <c r="A46" s="43" t="s">
        <v>25</v>
      </c>
      <c r="B46" s="43"/>
      <c r="C46" s="43"/>
      <c r="D46" s="43"/>
      <c r="E46" s="43"/>
      <c r="F46" s="43"/>
      <c r="G46" s="43"/>
      <c r="H46" s="43"/>
      <c r="I46" s="43"/>
      <c r="K46" s="12"/>
    </row>
    <row r="47" spans="1:11" x14ac:dyDescent="0.25">
      <c r="A47" s="43" t="s">
        <v>35</v>
      </c>
      <c r="B47" s="56"/>
      <c r="C47" s="56"/>
      <c r="D47" s="56"/>
      <c r="E47" s="28"/>
      <c r="F47" s="28"/>
      <c r="G47" s="28"/>
      <c r="H47" s="28"/>
      <c r="I47" s="28"/>
      <c r="K47" s="12"/>
    </row>
    <row r="48" spans="1:11" x14ac:dyDescent="0.25">
      <c r="A48" s="43" t="s">
        <v>55</v>
      </c>
      <c r="B48" s="56"/>
      <c r="C48" s="56"/>
      <c r="D48" s="56"/>
      <c r="E48" s="28"/>
      <c r="F48" s="28"/>
      <c r="G48" s="28"/>
      <c r="H48" s="28"/>
      <c r="I48" s="28"/>
      <c r="K48" s="12"/>
    </row>
    <row r="49" spans="1:11" x14ac:dyDescent="0.25">
      <c r="A49" s="43" t="s">
        <v>56</v>
      </c>
      <c r="B49" s="43"/>
      <c r="C49" s="43"/>
      <c r="D49" s="43"/>
      <c r="E49" s="34"/>
      <c r="F49" s="34"/>
      <c r="G49" s="34"/>
      <c r="H49" s="34"/>
      <c r="I49" s="34"/>
      <c r="K49" s="12"/>
    </row>
    <row r="50" spans="1:11" x14ac:dyDescent="0.25">
      <c r="A50" s="43" t="s">
        <v>87</v>
      </c>
      <c r="B50" s="43"/>
      <c r="C50" s="43"/>
      <c r="D50" s="43"/>
      <c r="E50" s="35"/>
      <c r="F50" s="35"/>
      <c r="G50" s="35"/>
      <c r="H50" s="35"/>
      <c r="I50" s="35"/>
      <c r="K50" s="12"/>
    </row>
    <row r="51" spans="1:11" x14ac:dyDescent="0.25">
      <c r="A51" s="43" t="s">
        <v>92</v>
      </c>
      <c r="B51" s="43"/>
      <c r="C51" s="43"/>
      <c r="D51" s="43"/>
      <c r="E51" s="36"/>
      <c r="F51" s="36"/>
      <c r="G51" s="36"/>
      <c r="H51" s="36"/>
      <c r="I51" s="36"/>
      <c r="K51" s="12"/>
    </row>
    <row r="52" spans="1:11" x14ac:dyDescent="0.25">
      <c r="A52" s="55"/>
      <c r="B52" s="55"/>
      <c r="C52" s="55"/>
      <c r="D52" s="55"/>
      <c r="E52" s="55"/>
      <c r="F52" s="55"/>
      <c r="G52" s="55"/>
      <c r="H52" s="55"/>
      <c r="I52" s="55"/>
      <c r="K52" s="12"/>
    </row>
    <row r="53" spans="1:11" x14ac:dyDescent="0.25">
      <c r="A53" s="53" t="s">
        <v>15</v>
      </c>
      <c r="B53" s="53"/>
      <c r="C53" s="53"/>
      <c r="D53" s="53"/>
      <c r="E53" s="11"/>
      <c r="G53" s="22" t="s">
        <v>16</v>
      </c>
    </row>
    <row r="54" spans="1:11" x14ac:dyDescent="0.25">
      <c r="A54" s="52" t="s">
        <v>10</v>
      </c>
      <c r="B54" s="52"/>
      <c r="C54" s="19" t="s">
        <v>17</v>
      </c>
      <c r="D54" s="18"/>
    </row>
  </sheetData>
  <mergeCells count="21">
    <mergeCell ref="A54:B54"/>
    <mergeCell ref="A53:D53"/>
    <mergeCell ref="A45:I45"/>
    <mergeCell ref="A52:I52"/>
    <mergeCell ref="A46:I46"/>
    <mergeCell ref="A47:D47"/>
    <mergeCell ref="A48:D48"/>
    <mergeCell ref="A49:D49"/>
    <mergeCell ref="A50:D50"/>
    <mergeCell ref="A34:I34"/>
    <mergeCell ref="A43:D43"/>
    <mergeCell ref="A51:D51"/>
    <mergeCell ref="A1:I1"/>
    <mergeCell ref="A33:D33"/>
    <mergeCell ref="A26:I26"/>
    <mergeCell ref="A3:I3"/>
    <mergeCell ref="A15:D15"/>
    <mergeCell ref="A16:I16"/>
    <mergeCell ref="A22:D22"/>
    <mergeCell ref="A23:I23"/>
    <mergeCell ref="A25:D25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2022-06-01T04:06:41Z</dcterms:modified>
</cp:coreProperties>
</file>