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Лист1!$A$1:$I$56</definedName>
  </definedNames>
  <calcPr calcId="152511"/>
</workbook>
</file>

<file path=xl/calcChain.xml><?xml version="1.0" encoding="utf-8"?>
<calcChain xmlns="http://schemas.openxmlformats.org/spreadsheetml/2006/main">
  <c r="G37" i="1" l="1"/>
  <c r="G46" i="1"/>
  <c r="G45" i="1"/>
  <c r="G8" i="1"/>
  <c r="G9" i="1"/>
  <c r="G6" i="1"/>
  <c r="G7" i="1"/>
  <c r="G10" i="1"/>
  <c r="G43" i="1"/>
  <c r="G44" i="1"/>
  <c r="F11" i="1"/>
  <c r="E11" i="1"/>
  <c r="G11" i="1" l="1"/>
  <c r="G38" i="1"/>
  <c r="G22" i="1"/>
  <c r="G14" i="1"/>
  <c r="F26" i="1" l="1"/>
  <c r="G26" i="1"/>
  <c r="E26" i="1"/>
  <c r="F23" i="1"/>
  <c r="E23" i="1"/>
  <c r="G23" i="1" l="1"/>
  <c r="F18" i="1" l="1"/>
  <c r="G18" i="1"/>
  <c r="E18" i="1"/>
  <c r="F15" i="1" l="1"/>
  <c r="E15" i="1"/>
  <c r="G15" i="1" l="1"/>
  <c r="E39" i="1" l="1"/>
  <c r="E47" i="1"/>
  <c r="E48" i="1" l="1"/>
  <c r="G47" i="1" l="1"/>
  <c r="F47" i="1" l="1"/>
  <c r="F39" i="1" l="1"/>
  <c r="F48" i="1" s="1"/>
  <c r="G39" i="1" l="1"/>
  <c r="G48" i="1" s="1"/>
  <c r="K48" i="1" l="1"/>
</calcChain>
</file>

<file path=xl/sharedStrings.xml><?xml version="1.0" encoding="utf-8"?>
<sst xmlns="http://schemas.openxmlformats.org/spreadsheetml/2006/main" count="179" uniqueCount="129">
  <si>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</si>
  <si>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</si>
  <si>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</si>
  <si>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</si>
  <si>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</si>
  <si>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</si>
  <si>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</si>
  <si>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</si>
  <si>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</si>
  <si>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</si>
  <si>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</si>
  <si>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</si>
  <si>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</si>
  <si>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</si>
  <si>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</si>
  <si>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</si>
  <si>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</si>
  <si>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</si>
  <si>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</si>
  <si>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</si>
  <si>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</si>
  <si>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</si>
  <si>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</si>
  <si>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</si>
  <si>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</si>
  <si>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</si>
  <si>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</si>
  <si>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</si>
  <si>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</si>
  <si>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</si>
  <si>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</si>
  <si>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казенное учреждение «Управление капитального строительства Озерского городского округа»</t>
  </si>
  <si>
    <t>Орган, осуществляющий функции и полномочия учредителя – Управление культуры  администрации Озерского городского округа</t>
  </si>
  <si>
    <t>ВСЕГО по Управлению культуры администрации: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</si>
  <si>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</si>
  <si>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>Муниципальное бюджетное дошкольное образовательное учреждение «Детский сад общеразвивающего вида с приоритетным осуществлением социально-личностного направления развития воспитанников №10 «Родничок»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</si>
  <si>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</si>
  <si>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</si>
  <si>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Управление социальной защиты населения администрации Озерского городского округа Челябинской области</t>
  </si>
  <si>
    <t>Муниципальное бюджетное стационарное учреждение социального обслуживания Озерского городского округа «Озерский центр содействия семейному воспитанию»</t>
  </si>
  <si>
    <t>Оказание услуг по прохождению диспансеризации муниципальных служащих Управления социальной защиты населения администрации Озерского городского округа Челябинской области</t>
  </si>
  <si>
    <t>ОБЩЕСТВО С ОГРАНИЧЕННОЙ ОТВЕТСТВЕННОСТЬЮ ТОРГОВЫЙ ДОМ "МОНОЛИТ" (единственная заявка)</t>
  </si>
  <si>
    <t>Муниципальное бюджетное дошкольное образовательное учреждение «Детский сад компенсирующего вида №43»</t>
  </si>
  <si>
    <t>ОБЩЕСТВО С ОГРАНИЧЕННОЙ ОТВЕТСТВЕННОСТЬЮ "НЕЗАБУДКА" (единственная заявка)</t>
  </si>
  <si>
    <t>Муниципальное бюджетное учреждение Озерского городского округа театр кукол «Золотой петушок»</t>
  </si>
  <si>
    <t>ОБЩЕСТВО С ОГРАНИЧЕННОЙ ОТВЕТСТВЕННОСТЬЮ ТОРГОВО-ПРОИЗВОДСТВЕННОЕ ПРЕДПРИЯТИЕ "СОЮЗ-С.О.К." (единственная заявка)</t>
  </si>
  <si>
    <t>Выполнение работ по сносу ветхо-аварийного жилья (снос жилого дома (г. Озерск, п. Метлино, ул. Челябинская, д. 14))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</si>
  <si>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август 2021 г. </t>
  </si>
  <si>
    <t>№ 31-09э/21/ Приобретение жилого помещения 20</t>
  </si>
  <si>
    <t>№ 35-09э/21/ Приобретение жилого помещения 21</t>
  </si>
  <si>
    <t>1) № 31-09э/21/ Приобретение жилого помещения 20;</t>
  </si>
  <si>
    <t>2) № 35-09э/21/ Приобретение жилого помещения 21;</t>
  </si>
  <si>
    <t xml:space="preserve">Электроснабжение в здании МБСУ СО "Озерский центр содействия семейному воспитанию" </t>
  </si>
  <si>
    <t>№ 6-76/21/ Электроснабжение</t>
  </si>
  <si>
    <t>3) № 6-76/21/Электроснабжение.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</si>
  <si>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</si>
  <si>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Услуги прочих столовых</t>
  </si>
  <si>
    <t>ОБЩЕСТВО С ОГРАНИЧЕННОЙ ОТВЕТСТВЕННОСТЬЮ "МИРОСЛАВА" (единственная заявка)</t>
  </si>
  <si>
    <t>№ 1-47э/21/ Организация питания</t>
  </si>
  <si>
    <t>Оказание услуг по проведению предрейсовых и послерейсовых медицинских осмотров (обследований) водителей автотранспортных средств</t>
  </si>
  <si>
    <t>ОБЩЕСТВО С ОГРАНИЧЕННОЙ ОТВЕТСТВЕННОСТЬЮ "ЮТА" (единственная заявка)</t>
  </si>
  <si>
    <t>№ 34-13э/21/ Услуги по медосмотру водителей</t>
  </si>
  <si>
    <t>Мясо цыплят-бройлеров охлажденное</t>
  </si>
  <si>
    <t>№ 3-24э/21/ Поставка мяса птицы</t>
  </si>
  <si>
    <t>«Капитальный ремонт автомобильной дороги «Шоссе Озерское», г. Озерск Челябинская область»</t>
  </si>
  <si>
    <t>ФЕДЕРАЛЬНОЕ ГОСУДАРСТВЕННОЕ УНИТАРНОЕ ПРЕДПРИЯТИЕ "ПРОИЗВОДСТВЕННОЕ ОБЪЕДИНЕНИЕ "МАЯК" (единственная заявка)</t>
  </si>
  <si>
    <t>№ 10-84э/21/ Капитальный ремонт автодороги</t>
  </si>
  <si>
    <t>ФЕДЕРАЛЬНОЕ ГОСУДАРСТВЕННОЕ БЮДЖЕТНОЕ УЧРЕЖДЕНИЕ ЗДРАВООХРАНЕНИЯ "КЛИНИЧЕСКАЯ БОЛЬНИЦА № 71 ФЕДЕРАЛЬНОГО МЕДИКО-БИОЛОГИЧЕСКОГО АГЕНТСТВА" (единственная заявка)</t>
  </si>
  <si>
    <t>№ 6-04э/21/ Услуги диспансеризации 2</t>
  </si>
  <si>
    <t>№ 84-06э/21/ Пассажироперевозки М № 272 (2)</t>
  </si>
  <si>
    <t>№ 85-06э/21/ Пассажироперевозки М № 4</t>
  </si>
  <si>
    <t>№ 86-06э/21/ Пассажироперевозки М № 12</t>
  </si>
  <si>
    <t>Выполнение работ, связанных с осуществлением регулярных перевозок пассажиров и багажа по муниципальному маршруту № 272 "г. Озерск - ст. Бижеляк" на территории Озерского городского округа по регулируемому тарифу</t>
  </si>
  <si>
    <t>ОБЩЕСТВО С ОГРАНИЧЕННОЙ ОТВЕТСТВЕННОСТЬЮ "ТК "ОЗЕРСКИЙ ЭКСПРЕСС" (единственная заявка)</t>
  </si>
  <si>
    <t xml:space="preserve">Выполнение работ, связанных с осуществлением регулярных перевозок пассажиров и багажа по муниципальному маршруту № 4 «КПП № 2 – КПП № 4» на территории Озерского городского округа по регулируемому тарифу </t>
  </si>
  <si>
    <t>ТАЛАНИНА ИННА ЯКОВЛЕВНА (единственная заявка)</t>
  </si>
  <si>
    <t>Выполнение работ, связанных с осуществлением регулярных перевозок пассажиров и багажа по муниципальному маршруту № 12 "ДК им. Пушкина - магазин "Электроника" на территории Озерского городского округа по регулируемому тарифу</t>
  </si>
  <si>
    <t>№ 87-06э/21/ Пассажироперевозки М № 10</t>
  </si>
  <si>
    <t>Выполнение работ, связанных с осуществлением регулярных перевозок пассажиров и багажа по муниципальному маршруту № 10 «ул. Дзержинского, 56 – ДК «Маяк» на территории Озерского городского округа по регулируемому тарифу</t>
  </si>
  <si>
    <t>Выполнение работ по установке узла учета тепла и теплоносителя в здании общежития</t>
  </si>
  <si>
    <t>ОБЩЕСТВО С ОГРАНИЧЕННОЙ ОТВЕТСТВЕННОСТЬЮ "УРАЛСАНТЕХСТРОЙ" (единственная заявка)</t>
  </si>
  <si>
    <t>№ 12-85э/21/ Установка узла учёта тепла</t>
  </si>
  <si>
    <t>Приобретение радиально-сверлильного станка</t>
  </si>
  <si>
    <t>№ 2-66э/21/ Cтанок сверлильный</t>
  </si>
  <si>
    <t>Выполнение работ, связанных с осуществлением регулярных перевозок пассажиров и багажа по муниципальному маршруту № 271 "г. Озерск - пос. Метлино" на территории Озерского городского округа по регулируемому тарифу</t>
  </si>
  <si>
    <t>№ 88-06э/21/ Пассажироперевозки М № 271 (2)</t>
  </si>
  <si>
    <t>№ 89-06э/21/ Ремонт автодороги</t>
  </si>
  <si>
    <t>Выполнение работ по ремонту автомобильной дороги к СНТ "Уралец", г. Озерск</t>
  </si>
  <si>
    <t>№ 11-84э/21/ Капитальный ремонт теплосети 3</t>
  </si>
  <si>
    <t>№ 12-84э/21/ Капитальный ремонт теплосети 4</t>
  </si>
  <si>
    <t>«Капитальный ремонт наружной теплосети детсада-ясли на 140 мест (инвентарный номер № 0001200008), п. Метлино, Озерский городской округ»</t>
  </si>
  <si>
    <t>«Капитальный ремонт наружной теплосети детсада-ясли на 140 мест (инвентарный номер № 0001200009), п. Метлино, Озерский городской округ»</t>
  </si>
  <si>
    <t>ГУРЗА ИЛЬЯ АЛЕКСАНДРОВИЧ (единственная заявка)</t>
  </si>
  <si>
    <t>Говядина замороженная, Печень говядины замороженная для детского питания</t>
  </si>
  <si>
    <t xml:space="preserve">Миронова Галина Николаевна  </t>
  </si>
  <si>
    <t>№ 2-24э/21/ Поставка мяса</t>
  </si>
  <si>
    <t xml:space="preserve">№ 4-24э/21/ Поставка рыбы </t>
  </si>
  <si>
    <t xml:space="preserve">Рыба морская мороженая (минтай) </t>
  </si>
  <si>
    <t>Поставка расходных материалов (картриджей) для офисной техники для нужд администрации Озерского городского округа</t>
  </si>
  <si>
    <t xml:space="preserve">ОБЩЕСТВО С ОГРАНИЧЕННОЙ ОТВЕТСТВЕННОСТЬЮ "РЕМИКАРТ"   </t>
  </si>
  <si>
    <t>№ 33-13э/21/ Поставка картриджей</t>
  </si>
  <si>
    <t>№ 32-09э/21/ Услуги оценки</t>
  </si>
  <si>
    <t>№ 33-09э/21/ Кадастровые работы 4</t>
  </si>
  <si>
    <t>№ 34-09э/21/ Кадастровые работы 5</t>
  </si>
  <si>
    <t>Оказание услуг по определению рыночной стоимости объектов незавершенного строительства на территории Озерского городского округа Челябинской области</t>
  </si>
  <si>
    <t xml:space="preserve">ОБЩЕСТВО С ОГРАНИЧЕННОЙ ОТВЕТСТВЕННОСТЬЮ "ЦЕНТР ЭКОНОМИЧЕСКОГО СОДЕЙСТВИЯ"    </t>
  </si>
  <si>
    <t>Выполнение кадастровых работ по оформлению технических планов на недвижимое имущество</t>
  </si>
  <si>
    <t xml:space="preserve">КОБЕЛЕВ АЛЕКСАНДР НИКОЛАЕВИЧ  </t>
  </si>
  <si>
    <t>Выполнение кадастровых работ по образованию лесных участков на территории Озерского городского округа Челябинской области</t>
  </si>
  <si>
    <t>Текущий ремонт цоколя здания МБДОУ ДС №10 по адресу: Челябинская область, г. Озерск, пер. Советский, д.5</t>
  </si>
  <si>
    <t xml:space="preserve">ЕРАСТОВ ИГОРЬ ИВАНОВИЧ  </t>
  </si>
  <si>
    <t>№ 5-20э/21/Ремонт цоколя</t>
  </si>
  <si>
    <t>Муниципальное бюджетное учреждение «Детский оздоровительный лагерь им. Ю. А. Гагарина»</t>
  </si>
  <si>
    <t>Поставка твердого топлива (угля)</t>
  </si>
  <si>
    <t xml:space="preserve">ОБЩЕСТВО С ОГРАНИЧЕННОЙ ОТВЕТСТВЕННОСТЬЮ "ТРОИЦКИЙ ГОРТОП"   </t>
  </si>
  <si>
    <t>№ 2-53э/21/ Поставка угля 2</t>
  </si>
  <si>
    <t>Поставка автоматизированного рабочего места (АРМ) для нужд Управления социальной защиты населения администрации Озерского городского округа Челябинской области</t>
  </si>
  <si>
    <t xml:space="preserve">ОБЩЕСТВО С ОГРАНИЧЕННОЙ ОТВЕТСТВЕННОСТЬЮ "АВИСТА" </t>
  </si>
  <si>
    <t>№ 7-04э/21/ Поставка АРМ</t>
  </si>
  <si>
    <t>№ 90-06э/21/ Нанесение разметки 3</t>
  </si>
  <si>
    <t>№ 91-06э/21/ Снос ветхо-аварийного жилья 4</t>
  </si>
  <si>
    <t>Выполнение работ по нанесению разметки на улично-дорожной сети г. Озерска</t>
  </si>
  <si>
    <t>АПЛЕЕВ АРТЕМ СЕРГЕЕВИЧ</t>
  </si>
  <si>
    <t>НУРУТДИНОВА ЭЛЬВИРА НАИЛЬЕВНА</t>
  </si>
  <si>
    <t>№ 36-09э/21/ Услуги оценки 2</t>
  </si>
  <si>
    <t>№ 37-09э/21/ Услуги оценки 3</t>
  </si>
  <si>
    <t>Оказание услуг по определению рыночной стоимости арендной платы в месяц в отношении объектов недвижимого имущества на территории Озерского городского округа Челябинской области</t>
  </si>
  <si>
    <t>Оказание услуг по определению рыночной стоимости нежилых помещений на территории Озерского городского округа Челябинской области</t>
  </si>
  <si>
    <t>Сумма заключенных контрактов меньше суммы начальных максимальных цен контрактов на 2 631 274,32 без учета экономии (2 520 516,62),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</si>
</sst>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38" zoomScale="110" zoomScaleNormal="110" workbookViewId="0">
      <selection activeCell="A50" sqref="A50:I50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2" t="s">
        <v>47</v>
      </c>
      <c r="B1" s="42"/>
      <c r="C1" s="42"/>
      <c r="D1" s="42"/>
      <c r="E1" s="42"/>
      <c r="F1" s="42"/>
      <c r="G1" s="42"/>
      <c r="H1" s="42"/>
      <c r="I1" s="42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36" t="s">
        <v>20</v>
      </c>
      <c r="B3" s="37"/>
      <c r="C3" s="37"/>
      <c r="D3" s="37"/>
      <c r="E3" s="37"/>
      <c r="F3" s="37"/>
      <c r="G3" s="37"/>
      <c r="H3" s="37"/>
      <c r="I3" s="38"/>
    </row>
    <row r="4" spans="1:9" ht="117.75" customHeight="1" x14ac:dyDescent="0.25">
      <c r="A4" s="3">
        <v>1</v>
      </c>
      <c r="B4" s="26" t="s">
        <v>48</v>
      </c>
      <c r="C4" s="26" t="s">
        <v>22</v>
      </c>
      <c r="D4" s="27" t="s">
        <v>34</v>
      </c>
      <c r="E4" s="27">
        <v>786650.01</v>
      </c>
      <c r="F4" s="7" t="s">
        <v>12</v>
      </c>
      <c r="G4" s="7" t="s">
        <v>12</v>
      </c>
      <c r="H4" s="9">
        <v>44413</v>
      </c>
      <c r="I4" s="10" t="s">
        <v>26</v>
      </c>
    </row>
    <row r="5" spans="1:9" ht="117.75" customHeight="1" x14ac:dyDescent="0.25">
      <c r="A5" s="3">
        <v>2</v>
      </c>
      <c r="B5" s="26" t="s">
        <v>49</v>
      </c>
      <c r="C5" s="26" t="s">
        <v>22</v>
      </c>
      <c r="D5" s="27" t="s">
        <v>34</v>
      </c>
      <c r="E5" s="27">
        <v>786650.01</v>
      </c>
      <c r="F5" s="7" t="s">
        <v>12</v>
      </c>
      <c r="G5" s="7" t="s">
        <v>12</v>
      </c>
      <c r="H5" s="9">
        <v>44433</v>
      </c>
      <c r="I5" s="10" t="s">
        <v>26</v>
      </c>
    </row>
    <row r="6" spans="1:9" ht="117.75" customHeight="1" x14ac:dyDescent="0.25">
      <c r="A6" s="3">
        <v>3</v>
      </c>
      <c r="B6" s="26" t="s">
        <v>101</v>
      </c>
      <c r="C6" s="26" t="s">
        <v>22</v>
      </c>
      <c r="D6" s="27" t="s">
        <v>104</v>
      </c>
      <c r="E6" s="27">
        <v>79000</v>
      </c>
      <c r="F6" s="8">
        <v>18565</v>
      </c>
      <c r="G6" s="8">
        <f t="shared" ref="G6:G10" si="0">E6-F6</f>
        <v>60435</v>
      </c>
      <c r="H6" s="9">
        <v>44414</v>
      </c>
      <c r="I6" s="10" t="s">
        <v>105</v>
      </c>
    </row>
    <row r="7" spans="1:9" ht="117.75" customHeight="1" x14ac:dyDescent="0.25">
      <c r="A7" s="3">
        <v>4</v>
      </c>
      <c r="B7" s="26" t="s">
        <v>102</v>
      </c>
      <c r="C7" s="26" t="s">
        <v>22</v>
      </c>
      <c r="D7" s="27" t="s">
        <v>106</v>
      </c>
      <c r="E7" s="27">
        <v>24000</v>
      </c>
      <c r="F7" s="8">
        <v>23880</v>
      </c>
      <c r="G7" s="8">
        <f t="shared" si="0"/>
        <v>120</v>
      </c>
      <c r="H7" s="9">
        <v>44424</v>
      </c>
      <c r="I7" s="10" t="s">
        <v>107</v>
      </c>
    </row>
    <row r="8" spans="1:9" ht="117.75" customHeight="1" x14ac:dyDescent="0.25">
      <c r="A8" s="3">
        <v>5</v>
      </c>
      <c r="B8" s="26" t="s">
        <v>103</v>
      </c>
      <c r="C8" s="26" t="s">
        <v>22</v>
      </c>
      <c r="D8" s="27" t="s">
        <v>108</v>
      </c>
      <c r="E8" s="27">
        <v>435791.67</v>
      </c>
      <c r="F8" s="8">
        <v>91219.64</v>
      </c>
      <c r="G8" s="8">
        <f t="shared" si="0"/>
        <v>344572.02999999997</v>
      </c>
      <c r="H8" s="9">
        <v>44425</v>
      </c>
      <c r="I8" s="10" t="s">
        <v>107</v>
      </c>
    </row>
    <row r="9" spans="1:9" ht="117.75" customHeight="1" x14ac:dyDescent="0.25">
      <c r="A9" s="3">
        <v>6</v>
      </c>
      <c r="B9" s="26" t="s">
        <v>124</v>
      </c>
      <c r="C9" s="26" t="s">
        <v>22</v>
      </c>
      <c r="D9" s="27" t="s">
        <v>126</v>
      </c>
      <c r="E9" s="27">
        <v>41000</v>
      </c>
      <c r="F9" s="8">
        <v>8815</v>
      </c>
      <c r="G9" s="8">
        <f t="shared" si="0"/>
        <v>32185</v>
      </c>
      <c r="H9" s="9">
        <v>44439</v>
      </c>
      <c r="I9" s="10" t="s">
        <v>105</v>
      </c>
    </row>
    <row r="10" spans="1:9" ht="117.75" customHeight="1" x14ac:dyDescent="0.25">
      <c r="A10" s="3">
        <v>7</v>
      </c>
      <c r="B10" s="26" t="s">
        <v>125</v>
      </c>
      <c r="C10" s="26" t="s">
        <v>22</v>
      </c>
      <c r="D10" s="27" t="s">
        <v>127</v>
      </c>
      <c r="E10" s="27">
        <v>16333.33</v>
      </c>
      <c r="F10" s="8">
        <v>4793.3100000000004</v>
      </c>
      <c r="G10" s="8">
        <f t="shared" si="0"/>
        <v>11540.02</v>
      </c>
      <c r="H10" s="9">
        <v>44439</v>
      </c>
      <c r="I10" s="10" t="s">
        <v>105</v>
      </c>
    </row>
    <row r="11" spans="1:9" ht="21.75" customHeight="1" x14ac:dyDescent="0.25">
      <c r="A11" s="39" t="s">
        <v>21</v>
      </c>
      <c r="B11" s="40"/>
      <c r="C11" s="40"/>
      <c r="D11" s="41"/>
      <c r="E11" s="24">
        <f>SUM(E4:E10)</f>
        <v>2169425.02</v>
      </c>
      <c r="F11" s="24">
        <f t="shared" ref="F11:G11" si="1">SUM(F4:F10)</f>
        <v>147272.95000000001</v>
      </c>
      <c r="G11" s="24">
        <f t="shared" si="1"/>
        <v>448852.05</v>
      </c>
      <c r="H11" s="1"/>
      <c r="I11" s="10"/>
    </row>
    <row r="12" spans="1:9" ht="21.75" customHeight="1" x14ac:dyDescent="0.25">
      <c r="A12" s="36" t="s">
        <v>23</v>
      </c>
      <c r="B12" s="37"/>
      <c r="C12" s="37"/>
      <c r="D12" s="37"/>
      <c r="E12" s="37"/>
      <c r="F12" s="37"/>
      <c r="G12" s="37"/>
      <c r="H12" s="37"/>
      <c r="I12" s="38"/>
    </row>
    <row r="13" spans="1:9" ht="81" customHeight="1" x14ac:dyDescent="0.25">
      <c r="A13" s="3">
        <v>8</v>
      </c>
      <c r="B13" s="7" t="s">
        <v>61</v>
      </c>
      <c r="C13" s="7" t="s">
        <v>24</v>
      </c>
      <c r="D13" s="8" t="s">
        <v>59</v>
      </c>
      <c r="E13" s="8">
        <v>91760</v>
      </c>
      <c r="F13" s="8">
        <v>91760</v>
      </c>
      <c r="G13" s="7" t="s">
        <v>12</v>
      </c>
      <c r="H13" s="9">
        <v>44413</v>
      </c>
      <c r="I13" s="10" t="s">
        <v>60</v>
      </c>
    </row>
    <row r="14" spans="1:9" ht="67.5" customHeight="1" x14ac:dyDescent="0.25">
      <c r="A14" s="3">
        <v>9</v>
      </c>
      <c r="B14" s="7" t="s">
        <v>100</v>
      </c>
      <c r="C14" s="7" t="s">
        <v>24</v>
      </c>
      <c r="D14" s="8" t="s">
        <v>98</v>
      </c>
      <c r="E14" s="8">
        <v>118400</v>
      </c>
      <c r="F14" s="8">
        <v>43696</v>
      </c>
      <c r="G14" s="8">
        <f t="shared" ref="G14" si="2">E14-F14</f>
        <v>74704</v>
      </c>
      <c r="H14" s="9">
        <v>44414</v>
      </c>
      <c r="I14" s="10" t="s">
        <v>99</v>
      </c>
    </row>
    <row r="15" spans="1:9" ht="21.75" customHeight="1" x14ac:dyDescent="0.25">
      <c r="A15" s="46" t="s">
        <v>25</v>
      </c>
      <c r="B15" s="47"/>
      <c r="C15" s="47"/>
      <c r="D15" s="48"/>
      <c r="E15" s="24">
        <f>SUM(E13:E14)</f>
        <v>210160</v>
      </c>
      <c r="F15" s="24">
        <f>SUM(F13:F14)</f>
        <v>135456</v>
      </c>
      <c r="G15" s="24">
        <f>SUM(G13:G14)</f>
        <v>74704</v>
      </c>
      <c r="H15" s="1"/>
      <c r="I15" s="2"/>
    </row>
    <row r="16" spans="1:9" ht="25.5" customHeight="1" x14ac:dyDescent="0.25">
      <c r="A16" s="36" t="s">
        <v>32</v>
      </c>
      <c r="B16" s="37"/>
      <c r="C16" s="37"/>
      <c r="D16" s="37"/>
      <c r="E16" s="37"/>
      <c r="F16" s="37"/>
      <c r="G16" s="37"/>
      <c r="H16" s="37"/>
      <c r="I16" s="38"/>
    </row>
    <row r="17" spans="1:9" ht="131.25" customHeight="1" x14ac:dyDescent="0.25">
      <c r="A17" s="3">
        <v>10</v>
      </c>
      <c r="B17" s="26" t="s">
        <v>83</v>
      </c>
      <c r="C17" s="26" t="s">
        <v>44</v>
      </c>
      <c r="D17" s="7" t="s">
        <v>82</v>
      </c>
      <c r="E17" s="8">
        <v>337333.33</v>
      </c>
      <c r="F17" s="8">
        <v>337333.33</v>
      </c>
      <c r="G17" s="7" t="s">
        <v>12</v>
      </c>
      <c r="H17" s="9">
        <v>44426</v>
      </c>
      <c r="I17" s="10" t="s">
        <v>45</v>
      </c>
    </row>
    <row r="18" spans="1:9" ht="25.5" customHeight="1" x14ac:dyDescent="0.25">
      <c r="A18" s="39" t="s">
        <v>33</v>
      </c>
      <c r="B18" s="40"/>
      <c r="C18" s="40"/>
      <c r="D18" s="41"/>
      <c r="E18" s="30">
        <f>SUM(E17:E17)</f>
        <v>337333.33</v>
      </c>
      <c r="F18" s="30">
        <f t="shared" ref="F18:G18" si="3">SUM(F17:F17)</f>
        <v>337333.33</v>
      </c>
      <c r="G18" s="30">
        <f t="shared" si="3"/>
        <v>0</v>
      </c>
      <c r="H18" s="31"/>
      <c r="I18" s="32"/>
    </row>
    <row r="19" spans="1:9" ht="25.5" customHeight="1" x14ac:dyDescent="0.25">
      <c r="A19" s="36" t="s">
        <v>36</v>
      </c>
      <c r="B19" s="37"/>
      <c r="C19" s="37"/>
      <c r="D19" s="37"/>
      <c r="E19" s="37"/>
      <c r="F19" s="37"/>
      <c r="G19" s="37"/>
      <c r="H19" s="37"/>
      <c r="I19" s="38"/>
    </row>
    <row r="20" spans="1:9" ht="160.5" customHeight="1" x14ac:dyDescent="0.25">
      <c r="A20" s="3">
        <v>11</v>
      </c>
      <c r="B20" s="26" t="s">
        <v>53</v>
      </c>
      <c r="C20" s="26" t="s">
        <v>39</v>
      </c>
      <c r="D20" s="26" t="s">
        <v>52</v>
      </c>
      <c r="E20" s="27">
        <v>1057974.3</v>
      </c>
      <c r="F20" s="26" t="s">
        <v>12</v>
      </c>
      <c r="G20" s="26" t="s">
        <v>12</v>
      </c>
      <c r="H20" s="33">
        <v>44424</v>
      </c>
      <c r="I20" s="10" t="s">
        <v>26</v>
      </c>
    </row>
    <row r="21" spans="1:9" ht="182.25" customHeight="1" x14ac:dyDescent="0.25">
      <c r="A21" s="3">
        <v>12</v>
      </c>
      <c r="B21" s="26" t="s">
        <v>68</v>
      </c>
      <c r="C21" s="26" t="s">
        <v>38</v>
      </c>
      <c r="D21" s="26" t="s">
        <v>40</v>
      </c>
      <c r="E21" s="27">
        <v>224888</v>
      </c>
      <c r="F21" s="27">
        <v>224888</v>
      </c>
      <c r="G21" s="7" t="s">
        <v>12</v>
      </c>
      <c r="H21" s="33">
        <v>44417</v>
      </c>
      <c r="I21" s="10" t="s">
        <v>67</v>
      </c>
    </row>
    <row r="22" spans="1:9" ht="108" customHeight="1" x14ac:dyDescent="0.25">
      <c r="A22" s="3">
        <v>13</v>
      </c>
      <c r="B22" s="26" t="s">
        <v>118</v>
      </c>
      <c r="C22" s="26" t="s">
        <v>38</v>
      </c>
      <c r="D22" s="26" t="s">
        <v>116</v>
      </c>
      <c r="E22" s="27">
        <v>66960</v>
      </c>
      <c r="F22" s="27">
        <v>59594.400000000001</v>
      </c>
      <c r="G22" s="8">
        <f t="shared" ref="G22" si="4">E22-F22</f>
        <v>7365.5999999999985</v>
      </c>
      <c r="H22" s="33">
        <v>44439</v>
      </c>
      <c r="I22" s="10" t="s">
        <v>117</v>
      </c>
    </row>
    <row r="23" spans="1:9" ht="25.5" customHeight="1" x14ac:dyDescent="0.25">
      <c r="A23" s="39" t="s">
        <v>37</v>
      </c>
      <c r="B23" s="40"/>
      <c r="C23" s="40"/>
      <c r="D23" s="41"/>
      <c r="E23" s="24">
        <f>SUM(E20:E22)</f>
        <v>1349822.3</v>
      </c>
      <c r="F23" s="24">
        <f>SUM(F20:F22)</f>
        <v>284482.40000000002</v>
      </c>
      <c r="G23" s="24">
        <f>SUM(G20:G22)</f>
        <v>7365.5999999999985</v>
      </c>
      <c r="H23" s="1"/>
      <c r="I23" s="2"/>
    </row>
    <row r="24" spans="1:9" ht="30" customHeight="1" x14ac:dyDescent="0.25">
      <c r="A24" s="36" t="s">
        <v>29</v>
      </c>
      <c r="B24" s="37"/>
      <c r="C24" s="37"/>
      <c r="D24" s="37"/>
      <c r="E24" s="37"/>
      <c r="F24" s="37"/>
      <c r="G24" s="37"/>
      <c r="H24" s="37"/>
      <c r="I24" s="38"/>
    </row>
    <row r="25" spans="1:9" ht="81.75" customHeight="1" x14ac:dyDescent="0.25">
      <c r="A25" s="29">
        <v>14</v>
      </c>
      <c r="B25" s="26" t="s">
        <v>81</v>
      </c>
      <c r="C25" s="7" t="s">
        <v>28</v>
      </c>
      <c r="D25" s="7" t="s">
        <v>79</v>
      </c>
      <c r="E25" s="8">
        <v>280333.33</v>
      </c>
      <c r="F25" s="8">
        <v>280333.33</v>
      </c>
      <c r="G25" s="7" t="s">
        <v>12</v>
      </c>
      <c r="H25" s="9">
        <v>44420</v>
      </c>
      <c r="I25" s="10" t="s">
        <v>80</v>
      </c>
    </row>
    <row r="26" spans="1:9" ht="25.5" customHeight="1" x14ac:dyDescent="0.25">
      <c r="A26" s="49" t="s">
        <v>30</v>
      </c>
      <c r="B26" s="49"/>
      <c r="C26" s="49"/>
      <c r="D26" s="49"/>
      <c r="E26" s="30">
        <f>SUM(E25:E25)</f>
        <v>280333.33</v>
      </c>
      <c r="F26" s="30">
        <f>SUM(F25:F25)</f>
        <v>280333.33</v>
      </c>
      <c r="G26" s="30">
        <f>SUM(G25:G25)</f>
        <v>0</v>
      </c>
      <c r="H26" s="31"/>
      <c r="I26" s="31"/>
    </row>
    <row r="27" spans="1:9" ht="36.75" customHeight="1" x14ac:dyDescent="0.25">
      <c r="A27" s="36" t="s">
        <v>9</v>
      </c>
      <c r="B27" s="37"/>
      <c r="C27" s="37"/>
      <c r="D27" s="37"/>
      <c r="E27" s="37"/>
      <c r="F27" s="37"/>
      <c r="G27" s="37"/>
      <c r="H27" s="37"/>
      <c r="I27" s="38"/>
    </row>
    <row r="28" spans="1:9" ht="131.25" customHeight="1" x14ac:dyDescent="0.25">
      <c r="A28" s="21">
        <v>15</v>
      </c>
      <c r="B28" s="23" t="s">
        <v>66</v>
      </c>
      <c r="C28" s="7" t="s">
        <v>31</v>
      </c>
      <c r="D28" s="13" t="s">
        <v>64</v>
      </c>
      <c r="E28" s="8">
        <v>90357320</v>
      </c>
      <c r="F28" s="8">
        <v>90357320</v>
      </c>
      <c r="G28" s="26" t="s">
        <v>12</v>
      </c>
      <c r="H28" s="33">
        <v>44417</v>
      </c>
      <c r="I28" s="34" t="s">
        <v>65</v>
      </c>
    </row>
    <row r="29" spans="1:9" ht="119.25" customHeight="1" x14ac:dyDescent="0.25">
      <c r="A29" s="21">
        <v>16</v>
      </c>
      <c r="B29" s="23" t="s">
        <v>69</v>
      </c>
      <c r="C29" s="7" t="s">
        <v>18</v>
      </c>
      <c r="D29" s="13" t="s">
        <v>72</v>
      </c>
      <c r="E29" s="8">
        <v>1956996.66</v>
      </c>
      <c r="F29" s="8">
        <v>1956996.66</v>
      </c>
      <c r="G29" s="26" t="s">
        <v>12</v>
      </c>
      <c r="H29" s="33">
        <v>44418</v>
      </c>
      <c r="I29" s="34" t="s">
        <v>73</v>
      </c>
    </row>
    <row r="30" spans="1:9" ht="116.25" customHeight="1" x14ac:dyDescent="0.25">
      <c r="A30" s="21">
        <v>17</v>
      </c>
      <c r="B30" s="23" t="s">
        <v>70</v>
      </c>
      <c r="C30" s="7" t="s">
        <v>18</v>
      </c>
      <c r="D30" s="13" t="s">
        <v>74</v>
      </c>
      <c r="E30" s="8">
        <v>1264155.8400000001</v>
      </c>
      <c r="F30" s="8">
        <v>1264155.8400000001</v>
      </c>
      <c r="G30" s="26" t="s">
        <v>12</v>
      </c>
      <c r="H30" s="33">
        <v>44418</v>
      </c>
      <c r="I30" s="34" t="s">
        <v>75</v>
      </c>
    </row>
    <row r="31" spans="1:9" ht="119.25" customHeight="1" x14ac:dyDescent="0.25">
      <c r="A31" s="21">
        <v>18</v>
      </c>
      <c r="B31" s="23" t="s">
        <v>71</v>
      </c>
      <c r="C31" s="7" t="s">
        <v>18</v>
      </c>
      <c r="D31" s="13" t="s">
        <v>76</v>
      </c>
      <c r="E31" s="8">
        <v>248251.9</v>
      </c>
      <c r="F31" s="8">
        <v>248251.9</v>
      </c>
      <c r="G31" s="26" t="s">
        <v>12</v>
      </c>
      <c r="H31" s="33">
        <v>44418</v>
      </c>
      <c r="I31" s="34" t="s">
        <v>75</v>
      </c>
    </row>
    <row r="32" spans="1:9" ht="119.25" customHeight="1" x14ac:dyDescent="0.25">
      <c r="A32" s="21">
        <v>19</v>
      </c>
      <c r="B32" s="23" t="s">
        <v>77</v>
      </c>
      <c r="C32" s="7" t="s">
        <v>18</v>
      </c>
      <c r="D32" s="13" t="s">
        <v>78</v>
      </c>
      <c r="E32" s="8">
        <v>112157.19</v>
      </c>
      <c r="F32" s="8">
        <v>112157.19</v>
      </c>
      <c r="G32" s="26" t="s">
        <v>12</v>
      </c>
      <c r="H32" s="33">
        <v>44420</v>
      </c>
      <c r="I32" s="34" t="s">
        <v>75</v>
      </c>
    </row>
    <row r="33" spans="1:11" ht="119.25" customHeight="1" x14ac:dyDescent="0.25">
      <c r="A33" s="21">
        <v>20</v>
      </c>
      <c r="B33" s="23" t="s">
        <v>85</v>
      </c>
      <c r="C33" s="7" t="s">
        <v>18</v>
      </c>
      <c r="D33" s="13" t="s">
        <v>84</v>
      </c>
      <c r="E33" s="8">
        <v>1200611.23</v>
      </c>
      <c r="F33" s="8">
        <v>1200611.23</v>
      </c>
      <c r="G33" s="26" t="s">
        <v>12</v>
      </c>
      <c r="H33" s="33">
        <v>44426</v>
      </c>
      <c r="I33" s="34" t="s">
        <v>73</v>
      </c>
    </row>
    <row r="34" spans="1:11" ht="132.75" customHeight="1" x14ac:dyDescent="0.25">
      <c r="A34" s="21">
        <v>21</v>
      </c>
      <c r="B34" s="23" t="s">
        <v>86</v>
      </c>
      <c r="C34" s="7" t="s">
        <v>18</v>
      </c>
      <c r="D34" s="13" t="s">
        <v>87</v>
      </c>
      <c r="E34" s="8">
        <v>809357.42</v>
      </c>
      <c r="F34" s="8">
        <v>809357.42</v>
      </c>
      <c r="G34" s="26" t="s">
        <v>12</v>
      </c>
      <c r="H34" s="33">
        <v>44427</v>
      </c>
      <c r="I34" s="34" t="s">
        <v>65</v>
      </c>
    </row>
    <row r="35" spans="1:11" ht="105.75" customHeight="1" x14ac:dyDescent="0.25">
      <c r="A35" s="21">
        <v>22</v>
      </c>
      <c r="B35" s="23" t="s">
        <v>88</v>
      </c>
      <c r="C35" s="7" t="s">
        <v>31</v>
      </c>
      <c r="D35" s="13" t="s">
        <v>90</v>
      </c>
      <c r="E35" s="8">
        <v>3340580</v>
      </c>
      <c r="F35" s="8">
        <v>3340580</v>
      </c>
      <c r="G35" s="26" t="s">
        <v>12</v>
      </c>
      <c r="H35" s="33">
        <v>44433</v>
      </c>
      <c r="I35" s="34" t="s">
        <v>41</v>
      </c>
    </row>
    <row r="36" spans="1:11" ht="105.75" customHeight="1" x14ac:dyDescent="0.25">
      <c r="A36" s="21">
        <v>23</v>
      </c>
      <c r="B36" s="23" t="s">
        <v>89</v>
      </c>
      <c r="C36" s="7" t="s">
        <v>31</v>
      </c>
      <c r="D36" s="13" t="s">
        <v>91</v>
      </c>
      <c r="E36" s="8">
        <v>743622</v>
      </c>
      <c r="F36" s="8">
        <v>743622</v>
      </c>
      <c r="G36" s="26" t="s">
        <v>12</v>
      </c>
      <c r="H36" s="33">
        <v>44433</v>
      </c>
      <c r="I36" s="34" t="s">
        <v>92</v>
      </c>
    </row>
    <row r="37" spans="1:11" ht="119.25" customHeight="1" x14ac:dyDescent="0.25">
      <c r="A37" s="21">
        <v>24</v>
      </c>
      <c r="B37" s="23" t="s">
        <v>119</v>
      </c>
      <c r="C37" s="7" t="s">
        <v>18</v>
      </c>
      <c r="D37" s="13" t="s">
        <v>121</v>
      </c>
      <c r="E37" s="8">
        <v>1480155.6</v>
      </c>
      <c r="F37" s="8">
        <v>737182.84</v>
      </c>
      <c r="G37" s="8">
        <f t="shared" ref="G37:G38" si="5">E37-F37</f>
        <v>742972.76000000013</v>
      </c>
      <c r="H37" s="33">
        <v>44438</v>
      </c>
      <c r="I37" s="34" t="s">
        <v>122</v>
      </c>
    </row>
    <row r="38" spans="1:11" ht="118.5" customHeight="1" x14ac:dyDescent="0.25">
      <c r="A38" s="21">
        <v>25</v>
      </c>
      <c r="B38" s="23" t="s">
        <v>120</v>
      </c>
      <c r="C38" s="7" t="s">
        <v>18</v>
      </c>
      <c r="D38" s="13" t="s">
        <v>46</v>
      </c>
      <c r="E38" s="8">
        <v>390987.6</v>
      </c>
      <c r="F38" s="8">
        <v>147783.49</v>
      </c>
      <c r="G38" s="8">
        <f t="shared" si="5"/>
        <v>243204.11</v>
      </c>
      <c r="H38" s="33">
        <v>44438</v>
      </c>
      <c r="I38" s="34" t="s">
        <v>123</v>
      </c>
    </row>
    <row r="39" spans="1:11" ht="27.75" customHeight="1" x14ac:dyDescent="0.25">
      <c r="A39" s="43" t="s">
        <v>13</v>
      </c>
      <c r="B39" s="44"/>
      <c r="C39" s="44"/>
      <c r="D39" s="45"/>
      <c r="E39" s="24">
        <f>SUM(E28:E38)</f>
        <v>101904195.44</v>
      </c>
      <c r="F39" s="24">
        <f>SUM(F28:F38)</f>
        <v>100918018.57000001</v>
      </c>
      <c r="G39" s="24">
        <f>SUM(G28:G38)</f>
        <v>986176.87000000011</v>
      </c>
      <c r="H39" s="1"/>
      <c r="I39" s="2"/>
    </row>
    <row r="40" spans="1:11" ht="27.75" customHeight="1" x14ac:dyDescent="0.25">
      <c r="A40" s="36" t="s">
        <v>14</v>
      </c>
      <c r="B40" s="37"/>
      <c r="C40" s="37"/>
      <c r="D40" s="37"/>
      <c r="E40" s="37"/>
      <c r="F40" s="37"/>
      <c r="G40" s="37"/>
      <c r="H40" s="37"/>
      <c r="I40" s="38"/>
    </row>
    <row r="41" spans="1:11" ht="118.5" customHeight="1" x14ac:dyDescent="0.25">
      <c r="A41" s="3">
        <v>26</v>
      </c>
      <c r="B41" s="7" t="s">
        <v>58</v>
      </c>
      <c r="C41" s="7" t="s">
        <v>55</v>
      </c>
      <c r="D41" s="7" t="s">
        <v>56</v>
      </c>
      <c r="E41" s="8">
        <v>1936900</v>
      </c>
      <c r="F41" s="8">
        <v>1936900</v>
      </c>
      <c r="G41" s="7" t="s">
        <v>12</v>
      </c>
      <c r="H41" s="33">
        <v>44413</v>
      </c>
      <c r="I41" s="10" t="s">
        <v>57</v>
      </c>
    </row>
    <row r="42" spans="1:11" ht="105.75" customHeight="1" x14ac:dyDescent="0.25">
      <c r="A42" s="3">
        <v>27</v>
      </c>
      <c r="B42" s="7" t="s">
        <v>63</v>
      </c>
      <c r="C42" s="7" t="s">
        <v>42</v>
      </c>
      <c r="D42" s="7" t="s">
        <v>62</v>
      </c>
      <c r="E42" s="8">
        <v>259840</v>
      </c>
      <c r="F42" s="8">
        <v>259840</v>
      </c>
      <c r="G42" s="7" t="s">
        <v>12</v>
      </c>
      <c r="H42" s="33">
        <v>44414</v>
      </c>
      <c r="I42" s="10" t="s">
        <v>43</v>
      </c>
    </row>
    <row r="43" spans="1:11" ht="105.75" customHeight="1" x14ac:dyDescent="0.25">
      <c r="A43" s="3">
        <v>28</v>
      </c>
      <c r="B43" s="7" t="s">
        <v>95</v>
      </c>
      <c r="C43" s="7" t="s">
        <v>42</v>
      </c>
      <c r="D43" s="7" t="s">
        <v>93</v>
      </c>
      <c r="E43" s="8">
        <v>1700290.3</v>
      </c>
      <c r="F43" s="8">
        <v>1334727.95</v>
      </c>
      <c r="G43" s="8">
        <f t="shared" ref="G43:G46" si="6">E43-F43</f>
        <v>365562.35000000009</v>
      </c>
      <c r="H43" s="33">
        <v>44414</v>
      </c>
      <c r="I43" s="10" t="s">
        <v>94</v>
      </c>
    </row>
    <row r="44" spans="1:11" ht="105.75" customHeight="1" x14ac:dyDescent="0.25">
      <c r="A44" s="3">
        <v>29</v>
      </c>
      <c r="B44" s="7" t="s">
        <v>96</v>
      </c>
      <c r="C44" s="7" t="s">
        <v>42</v>
      </c>
      <c r="D44" s="7" t="s">
        <v>97</v>
      </c>
      <c r="E44" s="8">
        <v>267150</v>
      </c>
      <c r="F44" s="8">
        <v>265814.25</v>
      </c>
      <c r="G44" s="8">
        <f t="shared" si="6"/>
        <v>1335.75</v>
      </c>
      <c r="H44" s="33">
        <v>44414</v>
      </c>
      <c r="I44" s="10" t="s">
        <v>94</v>
      </c>
    </row>
    <row r="45" spans="1:11" ht="211.5" customHeight="1" x14ac:dyDescent="0.25">
      <c r="A45" s="3">
        <v>30</v>
      </c>
      <c r="B45" s="7" t="s">
        <v>111</v>
      </c>
      <c r="C45" s="7" t="s">
        <v>35</v>
      </c>
      <c r="D45" s="7" t="s">
        <v>109</v>
      </c>
      <c r="E45" s="8">
        <v>192000</v>
      </c>
      <c r="F45" s="8">
        <v>108480</v>
      </c>
      <c r="G45" s="8">
        <f t="shared" si="6"/>
        <v>83520</v>
      </c>
      <c r="H45" s="33">
        <v>44420</v>
      </c>
      <c r="I45" s="10" t="s">
        <v>110</v>
      </c>
    </row>
    <row r="46" spans="1:11" ht="93.75" customHeight="1" x14ac:dyDescent="0.25">
      <c r="A46" s="3">
        <v>31</v>
      </c>
      <c r="B46" s="7" t="s">
        <v>115</v>
      </c>
      <c r="C46" s="7" t="s">
        <v>112</v>
      </c>
      <c r="D46" s="7" t="s">
        <v>113</v>
      </c>
      <c r="E46" s="8">
        <v>5530000</v>
      </c>
      <c r="F46" s="8">
        <v>4977000</v>
      </c>
      <c r="G46" s="8">
        <f t="shared" si="6"/>
        <v>553000</v>
      </c>
      <c r="H46" s="33">
        <v>44428</v>
      </c>
      <c r="I46" s="10" t="s">
        <v>114</v>
      </c>
    </row>
    <row r="47" spans="1:11" ht="27.75" customHeight="1" x14ac:dyDescent="0.25">
      <c r="A47" s="39" t="s">
        <v>15</v>
      </c>
      <c r="B47" s="40"/>
      <c r="C47" s="40"/>
      <c r="D47" s="41"/>
      <c r="E47" s="24">
        <f>SUM(E41:E46)</f>
        <v>9886180.3000000007</v>
      </c>
      <c r="F47" s="24">
        <f>SUM(F41:F46)</f>
        <v>8882762.1999999993</v>
      </c>
      <c r="G47" s="24">
        <f>SUM(G41:G46)</f>
        <v>1003418.1000000001</v>
      </c>
      <c r="H47" s="9"/>
      <c r="I47" s="10"/>
    </row>
    <row r="48" spans="1:11" ht="15.75" thickBot="1" x14ac:dyDescent="0.3">
      <c r="A48" s="4"/>
      <c r="B48" s="5"/>
      <c r="C48" s="5"/>
      <c r="D48" s="20" t="s">
        <v>10</v>
      </c>
      <c r="E48" s="25">
        <f>SUM(E11+E15+E18+E23+E26+E39+E47)</f>
        <v>116137449.72</v>
      </c>
      <c r="F48" s="25">
        <f>SUM(F11+F15+F18+F23+F26+F39+F47)</f>
        <v>110985658.78000002</v>
      </c>
      <c r="G48" s="25">
        <f>SUM(G11+G15+G18+G23+G26+G39+G47)</f>
        <v>2520516.62</v>
      </c>
      <c r="H48" s="5"/>
      <c r="I48" s="6"/>
      <c r="K48" s="12">
        <f>SUM(E48-F48-G48)</f>
        <v>2631274.3199999826</v>
      </c>
    </row>
    <row r="49" spans="1:11" x14ac:dyDescent="0.25">
      <c r="A49" s="52" t="s">
        <v>128</v>
      </c>
      <c r="B49" s="52"/>
      <c r="C49" s="52"/>
      <c r="D49" s="52"/>
      <c r="E49" s="52"/>
      <c r="F49" s="52"/>
      <c r="G49" s="52"/>
      <c r="H49" s="52"/>
      <c r="I49" s="52"/>
      <c r="K49" s="12"/>
    </row>
    <row r="50" spans="1:11" x14ac:dyDescent="0.25">
      <c r="A50" s="54" t="s">
        <v>27</v>
      </c>
      <c r="B50" s="54"/>
      <c r="C50" s="54"/>
      <c r="D50" s="54"/>
      <c r="E50" s="54"/>
      <c r="F50" s="54"/>
      <c r="G50" s="54"/>
      <c r="H50" s="54"/>
      <c r="I50" s="54"/>
      <c r="K50" s="12"/>
    </row>
    <row r="51" spans="1:11" x14ac:dyDescent="0.25">
      <c r="A51" s="54" t="s">
        <v>50</v>
      </c>
      <c r="B51" s="55"/>
      <c r="C51" s="55"/>
      <c r="D51" s="55"/>
      <c r="E51" s="28"/>
      <c r="F51" s="28"/>
      <c r="G51" s="28"/>
      <c r="H51" s="28"/>
      <c r="I51" s="28"/>
      <c r="K51" s="12"/>
    </row>
    <row r="52" spans="1:11" x14ac:dyDescent="0.25">
      <c r="A52" s="54" t="s">
        <v>51</v>
      </c>
      <c r="B52" s="55"/>
      <c r="C52" s="55"/>
      <c r="D52" s="55"/>
      <c r="E52" s="28"/>
      <c r="F52" s="28"/>
      <c r="G52" s="28"/>
      <c r="H52" s="28"/>
      <c r="I52" s="28"/>
      <c r="K52" s="12"/>
    </row>
    <row r="53" spans="1:11" x14ac:dyDescent="0.25">
      <c r="A53" s="54" t="s">
        <v>54</v>
      </c>
      <c r="B53" s="54"/>
      <c r="C53" s="54"/>
      <c r="D53" s="54"/>
      <c r="E53" s="35"/>
      <c r="F53" s="35"/>
      <c r="G53" s="35"/>
      <c r="H53" s="35"/>
      <c r="I53" s="35"/>
      <c r="K53" s="12"/>
    </row>
    <row r="54" spans="1:11" x14ac:dyDescent="0.25">
      <c r="A54" s="53"/>
      <c r="B54" s="53"/>
      <c r="C54" s="53"/>
      <c r="D54" s="53"/>
      <c r="E54" s="53"/>
      <c r="F54" s="53"/>
      <c r="G54" s="53"/>
      <c r="H54" s="53"/>
      <c r="I54" s="53"/>
      <c r="K54" s="12"/>
    </row>
    <row r="55" spans="1:11" x14ac:dyDescent="0.25">
      <c r="A55" s="51" t="s">
        <v>16</v>
      </c>
      <c r="B55" s="51"/>
      <c r="C55" s="51"/>
      <c r="D55" s="51"/>
      <c r="E55" s="11"/>
      <c r="G55" s="22" t="s">
        <v>17</v>
      </c>
    </row>
    <row r="56" spans="1:11" x14ac:dyDescent="0.25">
      <c r="A56" s="50" t="s">
        <v>11</v>
      </c>
      <c r="B56" s="50"/>
      <c r="C56" s="19" t="s">
        <v>19</v>
      </c>
      <c r="D56" s="18"/>
    </row>
  </sheetData>
  <mergeCells count="23">
    <mergeCell ref="A56:B56"/>
    <mergeCell ref="A55:D55"/>
    <mergeCell ref="A49:I49"/>
    <mergeCell ref="A54:I54"/>
    <mergeCell ref="A50:I50"/>
    <mergeCell ref="A51:D51"/>
    <mergeCell ref="A52:D52"/>
    <mergeCell ref="A53:D53"/>
    <mergeCell ref="A40:I40"/>
    <mergeCell ref="A47:D47"/>
    <mergeCell ref="A1:I1"/>
    <mergeCell ref="A39:D39"/>
    <mergeCell ref="A27:I27"/>
    <mergeCell ref="A3:I3"/>
    <mergeCell ref="A11:D11"/>
    <mergeCell ref="A12:I12"/>
    <mergeCell ref="A15:D15"/>
    <mergeCell ref="A16:I16"/>
    <mergeCell ref="A24:I24"/>
    <mergeCell ref="A26:D26"/>
    <mergeCell ref="A18:D18"/>
    <mergeCell ref="A19:I19"/>
    <mergeCell ref="A23:D23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2021-08-31T12:23:26Z</dcterms:modified>
</cp:coreProperties>
</file>