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860"/>
  </bookViews>
  <sheets>
    <sheet name="Лист1" sheetId="1" r:id="rId1"/>
  </sheets>
  <definedNames>
    <definedName name="_xlnm.Print_Area" localSheetId="0">Лист1!$A$1:$I$57</definedName>
  </definedNames>
  <calcPr calcId="152511"/>
</workbook>
</file>

<file path=xl/calcChain.xml><?xml version="1.0" encoding="utf-8"?>
<calcChain xmlns="http://schemas.openxmlformats.org/spreadsheetml/2006/main">
  <c r="F49" i="1" l="1"/>
  <c r="G49" i="1"/>
  <c r="E49" i="1"/>
  <c r="G47" i="1"/>
  <c r="G46" i="1"/>
  <c r="G45" i="1"/>
  <c r="G44" i="1"/>
  <c r="G48" i="1" s="1"/>
  <c r="G40" i="1"/>
  <c r="F48" i="1"/>
  <c r="E48" i="1"/>
  <c r="G33" i="1"/>
  <c r="F31" i="1"/>
  <c r="G31" i="1"/>
  <c r="E31" i="1"/>
  <c r="G25" i="1"/>
  <c r="G23" i="1" l="1"/>
  <c r="F23" i="1"/>
  <c r="E23" i="1"/>
  <c r="G22" i="1"/>
  <c r="G20" i="1"/>
  <c r="G18" i="1"/>
  <c r="G16" i="1"/>
  <c r="G10" i="1" l="1"/>
  <c r="G9" i="1"/>
  <c r="G8" i="1"/>
  <c r="G6" i="1"/>
  <c r="G4" i="1"/>
  <c r="F13" i="1"/>
  <c r="G12" i="1"/>
  <c r="E13" i="1"/>
  <c r="G13" i="1" l="1"/>
  <c r="F34" i="1" l="1"/>
  <c r="G34" i="1"/>
  <c r="E34" i="1"/>
  <c r="F38" i="1" l="1"/>
  <c r="E38" i="1"/>
  <c r="G38" i="1" l="1"/>
  <c r="K49" i="1" l="1"/>
</calcChain>
</file>

<file path=xl/sharedStrings.xml><?xml version="1.0" encoding="utf-8"?>
<sst xmlns="http://schemas.openxmlformats.org/spreadsheetml/2006/main" count="188" uniqueCount="138">
  <si>
    <t>№</t>
  </si>
  <si>
    <t>Реквизиты торгов</t>
  </si>
  <si>
    <t>Заказчик</t>
  </si>
  <si>
    <t>Предмет контракта</t>
  </si>
  <si>
    <t>Начальная цена контракта</t>
  </si>
  <si>
    <t>Сумма контракта</t>
  </si>
  <si>
    <t>Экономия</t>
  </si>
  <si>
    <t>Дата итогового протокола</t>
  </si>
  <si>
    <t>Главный распорядитель бюджетных средств, Орган, осуществляющий функции и полномочия учредителя – Управление капитального строительства и благоустройства администрации Озерского городского округа</t>
  </si>
  <si>
    <t>ИТОГО:</t>
  </si>
  <si>
    <t>______</t>
  </si>
  <si>
    <t>ВСЕГО по Управлению капитального строительства и благоустройству администрации:</t>
  </si>
  <si>
    <t>Орган, осуществляющий функции и полномочия учредителя – Управление образования администрации Озерского городского округа</t>
  </si>
  <si>
    <t>ВСЕГО по Управлению образования администрации:</t>
  </si>
  <si>
    <t>Начальник Управления экономики</t>
  </si>
  <si>
    <t>А.И. Жмайло</t>
  </si>
  <si>
    <t>Главный распорядитель бюджетных средств – Управление имущественных отношений  администрации Озерского городского округа</t>
  </si>
  <si>
    <t>ВСЕГО по Управлению имущественных отношений администрации:</t>
  </si>
  <si>
    <t>Управление имущественных отношений администрации Озерского городского округа Челябинской области</t>
  </si>
  <si>
    <t xml:space="preserve">Главный распорядитель бюджетных средств – администрация Озерского городского округа </t>
  </si>
  <si>
    <t>Администрация Озерского городского округа Челябинской области</t>
  </si>
  <si>
    <t>ВСЕГО по администрации Озерского городского округа:</t>
  </si>
  <si>
    <t>Заявок нет</t>
  </si>
  <si>
    <t xml:space="preserve">т.к. не были заключены контракты по следующим процедурам:  </t>
  </si>
  <si>
    <t>Муниципальное учреждение «Социальная сфера» Озерского городского округа» (МУ «Соцсфера»)</t>
  </si>
  <si>
    <t>Орган, осуществляющий функции и полномочия учредителя – Управление жилищно-коммунального хозяйства  администрации Озерского городского округа</t>
  </si>
  <si>
    <t>ВСЕГО по Управлению жилищно-коммунального хозяйства администрации:</t>
  </si>
  <si>
    <t>Управление капитального строительства и благоустройства администрации Озерского городского округа Челябинской области</t>
  </si>
  <si>
    <t>Победитель торгов / участник, с которым заключается контракт</t>
  </si>
  <si>
    <t>Оказание услуг по диспансеризации муниципальных служащих Управления имущественных отношений администрации Озерского городского округа Челябинской области</t>
  </si>
  <si>
    <t>Орган, осуществляющий функции и полномочия учредителя – Управление социальной защиты населения</t>
  </si>
  <si>
    <t>ВСЕГО по Управлению социальной защиты населения:</t>
  </si>
  <si>
    <t>МУНИЦИПАЛЬНОЕ БЮДЖЕТНОЕ ОБЩЕОБРАЗОВАТЕЛЬНОЕ УЧРЕЖДЕНИЕ "СРЕДНЯЯ ОБЩЕОБРАЗОВАТЕЛЬНАЯ ШКОЛА №35"</t>
  </si>
  <si>
    <t>МУНИЦИПАЛЬНОЕ КАЗЕННОЕ УЧРЕЖДЕНИЕ "УПРАВЛЕНИЕ КАПИТАЛЬНОГО СТРОИТЕЛЬСТВА ОЗЕРСКОГО ГОРОДСКОГО ОКРУГА"</t>
  </si>
  <si>
    <t>Текущий ремонт автомобильных дорог Озерского городского округа Челябинской области</t>
  </si>
  <si>
    <r>
      <rPr>
        <sz val="9"/>
        <color theme="1"/>
        <rFont val="Times New Roman"/>
        <family val="1"/>
        <charset val="204"/>
      </rPr>
      <t>ФЕДЕРАЛЬНОЕ ГОСУДАРСТВЕННОЕ УНИТАРНОЕ ПРЕДПРИЯТИЕ "ПРОИЗВОДСТВЕННОЕ ОБЪЕДИНЕНИЕ "МАЯК"</t>
    </r>
    <r>
      <rPr>
        <sz val="10"/>
        <color theme="1"/>
        <rFont val="Times New Roman"/>
        <family val="1"/>
        <charset val="204"/>
      </rPr>
      <t xml:space="preserve"> (единственная заявка)</t>
    </r>
  </si>
  <si>
    <r>
      <rPr>
        <sz val="9"/>
        <color theme="1"/>
        <rFont val="Times New Roman"/>
        <family val="1"/>
        <charset val="204"/>
      </rPr>
      <t>ОБЩЕСТВО С ОГРАНИЧЕННОЙ ОТВЕТСТВЕННОСТЬЮ "ДЕТСКОЕ ОБЩЕСТВЕННОЕ ПИТАНИЕ - ДОП"</t>
    </r>
    <r>
      <rPr>
        <sz val="10"/>
        <color theme="1"/>
        <rFont val="Times New Roman"/>
        <family val="1"/>
        <charset val="204"/>
      </rPr>
      <t xml:space="preserve"> (единственная заявка)</t>
    </r>
  </si>
  <si>
    <t xml:space="preserve"> ЕРМАКОВ МАКСИМ МИХАЙЛОВИЧ</t>
  </si>
  <si>
    <t xml:space="preserve">№ 74-09/ Определение рыночной стоимости </t>
  </si>
  <si>
    <t>№ 75-09/ Диспансеризация 3</t>
  </si>
  <si>
    <t>№ 76-09/ Забор</t>
  </si>
  <si>
    <t>№ 77-09/ Переселение 4</t>
  </si>
  <si>
    <t>№ 78-09/ Кадастровые работы 3</t>
  </si>
  <si>
    <t>№ 79-09/ Кадастровые работы 4</t>
  </si>
  <si>
    <t>№ 80-09/ Кадастровые работы 5</t>
  </si>
  <si>
    <t>№ 81-09/ Диспансеризация 4</t>
  </si>
  <si>
    <t>№ 2-14/ Охрана лесов 2</t>
  </si>
  <si>
    <t>Выполнение мероприятий по сохранению лесов, в том числе работы по воспроизводству городских лесов на территории МКУ "Озерское лесничество" с одновременной продажей лесных насаждений для заготовки древесины</t>
  </si>
  <si>
    <t>МУНИЦИПАЛЬНОЕ КАЗЕННОЕ УЧРЕЖДЕНИЕ "ОЗЕРСКОЕ ЛЕСНИЧЕСТВО"</t>
  </si>
  <si>
    <t xml:space="preserve"> ПЫХТИН КИРИЛЛ АЛЕКСАНДРОВИЧ</t>
  </si>
  <si>
    <t>Оказание услуг по определению рыночной стоимости права заключения договора аренды в месяц нежилого помещения на территории г. Озерска Челябинской области</t>
  </si>
  <si>
    <t>ОБЩЕСТВО С ОГРАНИЧЕННОЙ ОТВЕТСТВЕННОСТЬЮ "ЦЕНТР ЭКОНОМИЧЕСКОГО СОДЕЙСТВИЯ"</t>
  </si>
  <si>
    <t>Единственная заявки на участие в электронном аукционе отклонена</t>
  </si>
  <si>
    <t>Выполнение работ по устройству ограждения у здания акушерского корпуса, расположенного по адресу: Российская Федерация, Челябинская область, г. Озерск, в 1 метре на северо-восток от здания акушерского корпуса по ул. Восточная, 18</t>
  </si>
  <si>
    <t>ЕРАСТОВ ИГОРЬ ИВАНОВИЧ</t>
  </si>
  <si>
    <t>Приобретение благоустроенного жилого помещения (однокомнатной квартиры или жилого дома) для переселения граждан из жилищного фонда, признанного непригодным для проживания, расположенное в пос. Метлино Озерского городского округа Челябинской области</t>
  </si>
  <si>
    <t xml:space="preserve"> Грачева Наталья Викторовна (единственная заявка)</t>
  </si>
  <si>
    <t>Выполнение кадастровых работ по оформлению технических планов на недвижимое имущество на территории г. Озерска Челябинской области</t>
  </si>
  <si>
    <t>КОБЕЛЕВ АЛЕКСАНДР НИКОЛАЕВИЧ</t>
  </si>
  <si>
    <t>Выполнение кадастровых работ по оформлению технических планов жилых помещений на территории г. Озерска Челябинской области</t>
  </si>
  <si>
    <t>ОБЩЕСТВО С ОГРАНИЧЕННОЙ ОТВЕТСТВЕННОСТЬЮ "КВАНТ"  (единственная заявка)</t>
  </si>
  <si>
    <t>№ 5-84/ Ремонт автодорог 2</t>
  </si>
  <si>
    <t>Оказание полиграфических (переплетных) услуг</t>
  </si>
  <si>
    <t xml:space="preserve"> МЕРКУЛОВА ТАТЬЯНА АЛЕКСАНДРОВНА  (единственная заявка)</t>
  </si>
  <si>
    <t>№ 34-13/ Полиграфические услуги</t>
  </si>
  <si>
    <t>№ 35-13/ Тех.обслуживание зданий</t>
  </si>
  <si>
    <t xml:space="preserve">   № 36-13/ Поставка клея</t>
  </si>
  <si>
    <t xml:space="preserve">   № 37-13/  Поставка хоз.товаров</t>
  </si>
  <si>
    <t xml:space="preserve">   № 38-13/  Поставка кресел</t>
  </si>
  <si>
    <t xml:space="preserve">   № 40-13/   Поставка моющих средств</t>
  </si>
  <si>
    <t xml:space="preserve">   № 41-13/ Поставка кресельных роликов</t>
  </si>
  <si>
    <t xml:space="preserve">   № 42-13/ Поставка канцелярских принадлежностей </t>
  </si>
  <si>
    <t>Выполнение работ по техническому обслуживанию нежилых зданий и помещений администрации Озерского городского округа</t>
  </si>
  <si>
    <t>ОБЩЕСТВО С ОГРАНИЧЕННОЙ ОТВЕТСТВЕННОСТЬЮ "УРАЛСАНТЕХСТРОЙ"</t>
  </si>
  <si>
    <t>Поставка клея для нужд администрации Озерского городского округа</t>
  </si>
  <si>
    <t xml:space="preserve"> ПОЛЯКОВ ИГОРЬ БОРИСОВИЧ  (единственная заявка)</t>
  </si>
  <si>
    <t>Поставка хозяйственных товаров (туалетной бумаги и полотенец для диспенсера)</t>
  </si>
  <si>
    <t>ОБЩЕСТВО С ОГРАНИЧЕННОЙ ОТВЕТСТВЕННОСТЬЮ "СМАКГРУПП"</t>
  </si>
  <si>
    <t>Поставка офисных кресел для нужд администрации Озерского городского округа</t>
  </si>
  <si>
    <t>Поставка моющих средств</t>
  </si>
  <si>
    <t>Поставку кресельных роликов для нужд администрации Озерского городского округа</t>
  </si>
  <si>
    <t>Поставка канцелярских принадлежностей для нужд администрации Озерского городского округа</t>
  </si>
  <si>
    <t xml:space="preserve"> ОБЩЕСТВО С ОГРАНИЧЕННОЙ ОТВЕТСТВЕННОСТЬЮ "ЕВРОКАНЦ" </t>
  </si>
  <si>
    <t>№ 10-85/  Благоустройство</t>
  </si>
  <si>
    <t xml:space="preserve">  № 9-85/ Беседки</t>
  </si>
  <si>
    <t xml:space="preserve">   № 11-85/  Ремонт спортзала</t>
  </si>
  <si>
    <t>№ 1-12/ Благоустройство Луначарского, 13</t>
  </si>
  <si>
    <t>№ 2-12/  Благоустройство Дзержинец-1</t>
  </si>
  <si>
    <t>№ 3-12/ Благоустройство Дзержинец-2</t>
  </si>
  <si>
    <t>Поставка, установка беседок на территории пляжа «Восточный» в рамках реализации инициативного проекта «Благоустройство места массового отдыха на берегу оз.Кожакуль пос.Метлино»</t>
  </si>
  <si>
    <t>ОБЩЕСТВО С ОГРАНИЧЕННОЙ ОТВЕТСТВЕННОСТЬЮ "ГУД ИНЖИНИРИНГ"</t>
  </si>
  <si>
    <t>Благоустройство места массового отдыха на берегу оз.Кожакуль пос.Метлино</t>
  </si>
  <si>
    <t>ОБЩЕСТВО С ОГРАНИЧЕННОЙ ОТВЕТСТВЕННОСТЬЮ "ЗРК-АГРО"  (единственная заявка)</t>
  </si>
  <si>
    <t>Выполнение работ по ремонту спортивного (боксерского) зала по адресу: г.Озерск, пос.Метлино, ул. Мира, д. 15, 1 этаж</t>
  </si>
  <si>
    <t xml:space="preserve"> ОБЩЕСТВО С ОГРАНИЧЕННОЙ ОТВЕТСТВЕННОСТЬЮ "АНАИС"  (единственная заявка)</t>
  </si>
  <si>
    <t>УПРАВЛЕНИЕ ЖИЛИЩНО-КОММУНАЛЬНОГО ХОЗЯЙСТВА АДМИНИСТРАЦИИ ОЗЕРСКОГО ГОРОДСКОГО ОКРУГА ЧЕЛЯБИНСКОЙ ОБЛАСТИ</t>
  </si>
  <si>
    <t>""Уютный двор"- благоустройство территории многоквартирного жилого дома, б. Луначарского, 13"</t>
  </si>
  <si>
    <t>ОБЩЕСТВО С ОГРАНИЧЕННОЙ ОТВЕТСТВЕННОСТЬЮ "ПРОФСТРОЙ"   (единственная заявка)</t>
  </si>
  <si>
    <t>"Проведение благоустроительных работ по адресу ул. Дзержинского д. 60-Дзержинец-1"</t>
  </si>
  <si>
    <t>ВОСТРЯКОВА МАРИНА ВАСИЛЬЕВНА  (единственная заявка)</t>
  </si>
  <si>
    <t>"Проведение благоустроительных работ по адресу: ул. Дзержинского, 58 - Дзержинец-2"</t>
  </si>
  <si>
    <t xml:space="preserve">   № 1-77/ Монтаж АПС и СОУЭ</t>
  </si>
  <si>
    <t>МУНИЦИПАЛЬНОЕ УЧРЕЖДЕНИЕ "КОМПЛЕКСНЫЙ ЦЕНТР СОЦИАЛЬНОГО ОБСЛУЖИВАНИЯ НАСЕЛЕНИЯ" ОЗЕРСКОГО ГОРОДСКОГО ОКРУГА</t>
  </si>
  <si>
    <t>Монтаж автоматической пожарной сигнализации и системы оповещения и управления эвакуацией людей в здании Муниципального учреждения «Комплексный центр социального обслуживания населения» Озерского городского округа», по ул. Космонавтов 1а, г. Озерск, Челябинской области</t>
  </si>
  <si>
    <t xml:space="preserve"> ОБЩЕСТВО С ОГРАНИЧЕННОЙ ОТВЕТСТВЕННОСТЬЮ ЧАСТНОЕ ОХРАННОЕ ПРЕДПРИЯТИЕ "ПРОТЕКТ"</t>
  </si>
  <si>
    <t>№ 55-06/ Ремонт тротуаров</t>
  </si>
  <si>
    <t>Выполнение работ по ремонту тротуаров г. Озерска</t>
  </si>
  <si>
    <t xml:space="preserve">№ 4-34/ Поставка овощей </t>
  </si>
  <si>
    <t>№ 3-34/ Поставка мяса птицы</t>
  </si>
  <si>
    <t xml:space="preserve">   № 1-29/ Оснащение теплового узла АИТП </t>
  </si>
  <si>
    <t xml:space="preserve">   № 2-34/ Поставка мяса </t>
  </si>
  <si>
    <t>№ 1-38/ Организация питания</t>
  </si>
  <si>
    <t>МУНИЦИПАЛЬНОЕ БЮДЖЕТНОЕ ОБЩЕОБРАЗОВАТЕЛЬНОЕ УЧРЕЖДЕНИЕ "СПЕЦИАЛЬНАЯ (КОРРЕКЦИОННАЯ) ШКОЛА № 29 VI ВИДА"</t>
  </si>
  <si>
    <t>Оказание услуг по организации, приготовлению и предоставлению питания обучающимся Муниципального бюджетного общеобразовательного учреждения «Специальная (коррекционная) школа №29 VI вида»</t>
  </si>
  <si>
    <t>Оказание услуг по организации, приготовлению и предоставлению горячего питания обучающимся, получающим начальное общее образование в Муниципальном бюджетном общеобразовательном учреждении «Средняя общеобразовательная школа№25»</t>
  </si>
  <si>
    <t>МУНИЦИПАЛЬНОЕ БЮДЖЕТНОЕ ОБЩЕОБРАЗОВАТЕЛЬНОЕ УЧРЕЖДЕНИЕ "СРЕДНЯЯ ОБЩЕОБРАЗОВАТЕЛЬНАЯ ШКОЛА №25"</t>
  </si>
  <si>
    <t>МУНИЦИПАЛЬНОЕ БЮДЖЕТНОЕ ОБЩЕОБРАЗОВАТЕЛЬНОЕ УЧРЕЖДЕНИЕ "СРЕДНЯЯ ОБЩЕОБРАЗОВАТЕЛЬНАЯ ШКОЛА №24"</t>
  </si>
  <si>
    <t>Оказание услуг по организации, приготовлению и предоставлению питания обучающихся 1-4 классов Муниципального бюджетного общеобразовательного учреждения «Средняя общеобразовательная школа №24»</t>
  </si>
  <si>
    <t>Болдырев Сергей Николаевич  (единственная заявка)</t>
  </si>
  <si>
    <t>№ 2-41/ Организация питания 2</t>
  </si>
  <si>
    <t>№ 2-39/ Организация питания 2</t>
  </si>
  <si>
    <t>№ 3-46/ Замена окон 2</t>
  </si>
  <si>
    <t>Замена деревянных оконных блоков на оконные блоки из ПВХ в учебных классах МБОУ СОШ № 35 по адресу: Озерский городской округ, пос. Метлино, ул. Центральная, д.59</t>
  </si>
  <si>
    <t>ФОМИН МИХАИЛ НИКОЛАЕВИЧ</t>
  </si>
  <si>
    <t>МУНИЦИПАЛЬНОЕ БЮДЖЕТНОЕ ДОШКОЛЬНОЕ ОБРАЗОВАТЕЛЬНОЕ УЧРЕЖДЕНИЕ "ДЕТСКИЙ САД КОМБИНИРОВАННОГО ВИДА "РОДНИЧОК"</t>
  </si>
  <si>
    <t>Поставка продуктов питания (мясо говядина, печень говяжья)</t>
  </si>
  <si>
    <t xml:space="preserve"> Миронова Галина Николаевна</t>
  </si>
  <si>
    <t>Поставка продуктов питания (мясо сельскохозяйственной птицы охлажденное для детского питания)</t>
  </si>
  <si>
    <t>МУНИЦИПАЛЬНОЕ БЮДЖЕТНОЕ ДОШКОЛЬНОЕ ОБРАЗОВАТЕЛЬНОЕ УЧРЕЖДЕНИЕ "ЦЕНТР РАЗВИТИЯ РЕБЕНКА-ДЕТСКИЙ САД №55 "ЗОЛОТОЙ КЛЮЧИК"</t>
  </si>
  <si>
    <t xml:space="preserve">Оснащение теплового узла АИТП в здании МБДОУ ЦРР ДС №55, расположенном по адресу: Челябинская область, г. Озерск, ул. Матросова д.10а </t>
  </si>
  <si>
    <t>Поставка продуктов питания (овощи свежие)</t>
  </si>
  <si>
    <t>Сумма заключенных контрактов меньше суммы начальных максимальных цен контрактов на 203 412,00 без учета экономии (1 282 409,69),</t>
  </si>
  <si>
    <t>1) № 75-09/ Диспансеризация 3;</t>
  </si>
  <si>
    <t>2) № 8-13/ Поставка кресел;</t>
  </si>
  <si>
    <t xml:space="preserve">Дюг И.П. </t>
  </si>
  <si>
    <t xml:space="preserve">    2-94-37</t>
  </si>
  <si>
    <t xml:space="preserve">Сведения о результатах торгов, проведенных Отделом муниципального заказа Управления экономики администрации Озерского городского округа Челябинской области
за август 2022 г. </t>
  </si>
  <si>
    <t>3) № 41-13/ Поставка кресельных роликов.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</si>
</sst>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4" fontId="0" fillId="0" borderId="0" xfId="0" applyNumberFormat="1"/>
    <xf numFmtId="0" fontId="3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/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top" wrapText="1"/>
    </xf>
    <xf numFmtId="4" fontId="3" fillId="5" borderId="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9" fillId="0" borderId="2" xfId="0" applyFont="1" applyBorder="1" applyAlignment="1">
      <alignment horizontal="center" vertical="top" wrapText="1"/>
    </xf>
    <xf numFmtId="4" fontId="11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4" fontId="3" fillId="5" borderId="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7" fillId="0" borderId="2" xfId="0" applyFont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8" fillId="5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46" zoomScale="110" zoomScaleNormal="110" workbookViewId="0">
      <selection activeCell="A55" sqref="A55:I55"/>
    </sheetView>
  </sheetViews>
  <sheetFormatPr defaultRowHeight="15" x14ac:dyDescent="0.25"/>
  <cols>
    <col min="1" max="1" width="4.7109375" customWidth="1"/>
    <col min="2" max="2" width="17.42578125" customWidth="1"/>
    <col min="3" max="3" width="17.140625" customWidth="1"/>
    <col min="4" max="4" width="30.28515625" customWidth="1"/>
    <col min="5" max="5" width="14.5703125" customWidth="1"/>
    <col min="6" max="6" width="15.28515625" customWidth="1"/>
    <col min="7" max="7" width="15.85546875" customWidth="1"/>
    <col min="8" max="8" width="11.7109375" customWidth="1"/>
    <col min="9" max="9" width="18.140625" customWidth="1"/>
    <col min="11" max="11" width="19.42578125" customWidth="1"/>
  </cols>
  <sheetData>
    <row r="1" spans="1:9" ht="50.25" customHeight="1" thickBot="1" x14ac:dyDescent="0.3">
      <c r="A1" s="50" t="s">
        <v>136</v>
      </c>
      <c r="B1" s="50"/>
      <c r="C1" s="50"/>
      <c r="D1" s="50"/>
      <c r="E1" s="50"/>
      <c r="F1" s="50"/>
      <c r="G1" s="50"/>
      <c r="H1" s="50"/>
      <c r="I1" s="50"/>
    </row>
    <row r="2" spans="1:9" ht="74.25" customHeight="1" thickBot="1" x14ac:dyDescent="0.3">
      <c r="A2" s="14" t="s">
        <v>0</v>
      </c>
      <c r="B2" s="15" t="s">
        <v>1</v>
      </c>
      <c r="C2" s="15" t="s">
        <v>2</v>
      </c>
      <c r="D2" s="15" t="s">
        <v>3</v>
      </c>
      <c r="E2" s="16" t="s">
        <v>4</v>
      </c>
      <c r="F2" s="15" t="s">
        <v>5</v>
      </c>
      <c r="G2" s="15" t="s">
        <v>6</v>
      </c>
      <c r="H2" s="16" t="s">
        <v>7</v>
      </c>
      <c r="I2" s="17" t="s">
        <v>28</v>
      </c>
    </row>
    <row r="3" spans="1:9" ht="21.75" customHeight="1" x14ac:dyDescent="0.25">
      <c r="A3" s="44" t="s">
        <v>16</v>
      </c>
      <c r="B3" s="45"/>
      <c r="C3" s="45"/>
      <c r="D3" s="45"/>
      <c r="E3" s="45"/>
      <c r="F3" s="45"/>
      <c r="G3" s="45"/>
      <c r="H3" s="45"/>
      <c r="I3" s="46"/>
    </row>
    <row r="4" spans="1:9" ht="105" customHeight="1" x14ac:dyDescent="0.25">
      <c r="A4" s="3">
        <v>1</v>
      </c>
      <c r="B4" s="26" t="s">
        <v>38</v>
      </c>
      <c r="C4" s="26" t="s">
        <v>18</v>
      </c>
      <c r="D4" s="27" t="s">
        <v>50</v>
      </c>
      <c r="E4" s="27">
        <v>7750</v>
      </c>
      <c r="F4" s="8">
        <v>6471.25</v>
      </c>
      <c r="G4" s="8">
        <f t="shared" ref="G4:G10" si="0">E4-F4</f>
        <v>1278.75</v>
      </c>
      <c r="H4" s="9">
        <v>44774</v>
      </c>
      <c r="I4" s="10" t="s">
        <v>51</v>
      </c>
    </row>
    <row r="5" spans="1:9" ht="105" customHeight="1" x14ac:dyDescent="0.25">
      <c r="A5" s="3">
        <v>2</v>
      </c>
      <c r="B5" s="26" t="s">
        <v>39</v>
      </c>
      <c r="C5" s="26" t="s">
        <v>18</v>
      </c>
      <c r="D5" s="27" t="s">
        <v>29</v>
      </c>
      <c r="E5" s="27">
        <v>107882</v>
      </c>
      <c r="F5" s="7" t="s">
        <v>10</v>
      </c>
      <c r="G5" s="7" t="s">
        <v>10</v>
      </c>
      <c r="H5" s="9">
        <v>44782</v>
      </c>
      <c r="I5" s="10" t="s">
        <v>52</v>
      </c>
    </row>
    <row r="6" spans="1:9" ht="118.5" customHeight="1" x14ac:dyDescent="0.25">
      <c r="A6" s="3">
        <v>3</v>
      </c>
      <c r="B6" s="26" t="s">
        <v>40</v>
      </c>
      <c r="C6" s="26" t="s">
        <v>18</v>
      </c>
      <c r="D6" s="27" t="s">
        <v>53</v>
      </c>
      <c r="E6" s="27">
        <v>398182.8</v>
      </c>
      <c r="F6" s="27">
        <v>328500.95</v>
      </c>
      <c r="G6" s="8">
        <f t="shared" si="0"/>
        <v>69681.849999999977</v>
      </c>
      <c r="H6" s="9">
        <v>44778</v>
      </c>
      <c r="I6" s="10" t="s">
        <v>54</v>
      </c>
    </row>
    <row r="7" spans="1:9" ht="118.5" customHeight="1" x14ac:dyDescent="0.25">
      <c r="A7" s="3">
        <v>4</v>
      </c>
      <c r="B7" s="26" t="s">
        <v>41</v>
      </c>
      <c r="C7" s="26" t="s">
        <v>18</v>
      </c>
      <c r="D7" s="27" t="s">
        <v>55</v>
      </c>
      <c r="E7" s="27">
        <v>1056858.33</v>
      </c>
      <c r="F7" s="27">
        <v>1056858.33</v>
      </c>
      <c r="G7" s="7" t="s">
        <v>10</v>
      </c>
      <c r="H7" s="9">
        <v>44785</v>
      </c>
      <c r="I7" s="10" t="s">
        <v>56</v>
      </c>
    </row>
    <row r="8" spans="1:9" ht="118.5" customHeight="1" x14ac:dyDescent="0.25">
      <c r="A8" s="3">
        <v>5</v>
      </c>
      <c r="B8" s="26" t="s">
        <v>42</v>
      </c>
      <c r="C8" s="26" t="s">
        <v>18</v>
      </c>
      <c r="D8" s="27" t="s">
        <v>57</v>
      </c>
      <c r="E8" s="27">
        <v>22500</v>
      </c>
      <c r="F8" s="8">
        <v>14995.12</v>
      </c>
      <c r="G8" s="8">
        <f t="shared" si="0"/>
        <v>7504.8799999999992</v>
      </c>
      <c r="H8" s="9">
        <v>44791</v>
      </c>
      <c r="I8" s="10" t="s">
        <v>58</v>
      </c>
    </row>
    <row r="9" spans="1:9" ht="118.5" customHeight="1" x14ac:dyDescent="0.25">
      <c r="A9" s="3">
        <v>6</v>
      </c>
      <c r="B9" s="26" t="s">
        <v>43</v>
      </c>
      <c r="C9" s="26" t="s">
        <v>18</v>
      </c>
      <c r="D9" s="27" t="s">
        <v>59</v>
      </c>
      <c r="E9" s="27">
        <v>14537.25</v>
      </c>
      <c r="F9" s="8">
        <v>11266.36</v>
      </c>
      <c r="G9" s="8">
        <f t="shared" si="0"/>
        <v>3270.8899999999994</v>
      </c>
      <c r="H9" s="9">
        <v>44791</v>
      </c>
      <c r="I9" s="10" t="s">
        <v>58</v>
      </c>
    </row>
    <row r="10" spans="1:9" ht="118.5" customHeight="1" x14ac:dyDescent="0.25">
      <c r="A10" s="3">
        <v>7</v>
      </c>
      <c r="B10" s="26" t="s">
        <v>44</v>
      </c>
      <c r="C10" s="26" t="s">
        <v>18</v>
      </c>
      <c r="D10" s="27" t="s">
        <v>57</v>
      </c>
      <c r="E10" s="27">
        <v>52500</v>
      </c>
      <c r="F10" s="8">
        <v>19413.39</v>
      </c>
      <c r="G10" s="8">
        <f t="shared" si="0"/>
        <v>33086.61</v>
      </c>
      <c r="H10" s="9">
        <v>44795</v>
      </c>
      <c r="I10" s="10" t="s">
        <v>58</v>
      </c>
    </row>
    <row r="11" spans="1:9" ht="118.5" customHeight="1" x14ac:dyDescent="0.25">
      <c r="A11" s="3">
        <v>8</v>
      </c>
      <c r="B11" s="26" t="s">
        <v>45</v>
      </c>
      <c r="C11" s="26" t="s">
        <v>18</v>
      </c>
      <c r="D11" s="27" t="s">
        <v>29</v>
      </c>
      <c r="E11" s="27">
        <v>107882</v>
      </c>
      <c r="F11" s="27">
        <v>107882</v>
      </c>
      <c r="G11" s="7" t="s">
        <v>10</v>
      </c>
      <c r="H11" s="9">
        <v>44795</v>
      </c>
      <c r="I11" s="10" t="s">
        <v>60</v>
      </c>
    </row>
    <row r="12" spans="1:9" ht="103.5" customHeight="1" x14ac:dyDescent="0.25">
      <c r="A12" s="3">
        <v>9</v>
      </c>
      <c r="B12" s="26" t="s">
        <v>46</v>
      </c>
      <c r="C12" s="26" t="s">
        <v>48</v>
      </c>
      <c r="D12" s="27" t="s">
        <v>47</v>
      </c>
      <c r="E12" s="27">
        <v>198712.8</v>
      </c>
      <c r="F12" s="8">
        <v>190188.16</v>
      </c>
      <c r="G12" s="8">
        <f t="shared" ref="G12" si="1">E12-F12</f>
        <v>8524.6399999999849</v>
      </c>
      <c r="H12" s="9">
        <v>44790</v>
      </c>
      <c r="I12" s="10" t="s">
        <v>49</v>
      </c>
    </row>
    <row r="13" spans="1:9" ht="21.75" customHeight="1" x14ac:dyDescent="0.25">
      <c r="A13" s="47" t="s">
        <v>17</v>
      </c>
      <c r="B13" s="48"/>
      <c r="C13" s="48"/>
      <c r="D13" s="49"/>
      <c r="E13" s="24">
        <f>SUM(E4:E12)</f>
        <v>1966805.1800000002</v>
      </c>
      <c r="F13" s="24">
        <f t="shared" ref="F13:G13" si="2">SUM(F4:F12)</f>
        <v>1735575.56</v>
      </c>
      <c r="G13" s="24">
        <f t="shared" si="2"/>
        <v>123347.61999999997</v>
      </c>
      <c r="H13" s="1"/>
      <c r="I13" s="10"/>
    </row>
    <row r="14" spans="1:9" ht="21.75" customHeight="1" x14ac:dyDescent="0.25">
      <c r="A14" s="44" t="s">
        <v>19</v>
      </c>
      <c r="B14" s="45"/>
      <c r="C14" s="45"/>
      <c r="D14" s="45"/>
      <c r="E14" s="45"/>
      <c r="F14" s="45"/>
      <c r="G14" s="45"/>
      <c r="H14" s="45"/>
      <c r="I14" s="46"/>
    </row>
    <row r="15" spans="1:9" ht="68.25" customHeight="1" x14ac:dyDescent="0.25">
      <c r="A15" s="3">
        <v>10</v>
      </c>
      <c r="B15" s="7" t="s">
        <v>64</v>
      </c>
      <c r="C15" s="7" t="s">
        <v>20</v>
      </c>
      <c r="D15" s="7" t="s">
        <v>62</v>
      </c>
      <c r="E15" s="8">
        <v>81699</v>
      </c>
      <c r="F15" s="8">
        <v>81699</v>
      </c>
      <c r="G15" s="7" t="s">
        <v>10</v>
      </c>
      <c r="H15" s="9">
        <v>44783</v>
      </c>
      <c r="I15" s="10" t="s">
        <v>63</v>
      </c>
    </row>
    <row r="16" spans="1:9" ht="96" customHeight="1" x14ac:dyDescent="0.25">
      <c r="A16" s="3">
        <v>11</v>
      </c>
      <c r="B16" s="7" t="s">
        <v>65</v>
      </c>
      <c r="C16" s="7" t="s">
        <v>20</v>
      </c>
      <c r="D16" s="8" t="s">
        <v>72</v>
      </c>
      <c r="E16" s="8">
        <v>598926.79</v>
      </c>
      <c r="F16" s="8">
        <v>595932.16000000003</v>
      </c>
      <c r="G16" s="8">
        <f t="shared" ref="G16:G22" si="3">E16-F16</f>
        <v>2994.6300000000047</v>
      </c>
      <c r="H16" s="9">
        <v>44784</v>
      </c>
      <c r="I16" s="10" t="s">
        <v>73</v>
      </c>
    </row>
    <row r="17" spans="1:11" ht="96" customHeight="1" x14ac:dyDescent="0.25">
      <c r="A17" s="3">
        <v>12</v>
      </c>
      <c r="B17" s="7" t="s">
        <v>66</v>
      </c>
      <c r="C17" s="7" t="s">
        <v>20</v>
      </c>
      <c r="D17" s="8" t="s">
        <v>74</v>
      </c>
      <c r="E17" s="8">
        <v>3645.42</v>
      </c>
      <c r="F17" s="8">
        <v>3645.42</v>
      </c>
      <c r="G17" s="7" t="s">
        <v>10</v>
      </c>
      <c r="H17" s="9">
        <v>44785</v>
      </c>
      <c r="I17" s="10" t="s">
        <v>75</v>
      </c>
    </row>
    <row r="18" spans="1:11" ht="96" customHeight="1" x14ac:dyDescent="0.25">
      <c r="A18" s="3">
        <v>13</v>
      </c>
      <c r="B18" s="7" t="s">
        <v>67</v>
      </c>
      <c r="C18" s="7" t="s">
        <v>20</v>
      </c>
      <c r="D18" s="8" t="s">
        <v>76</v>
      </c>
      <c r="E18" s="8">
        <v>109039.17</v>
      </c>
      <c r="F18" s="8">
        <v>47101.599999999999</v>
      </c>
      <c r="G18" s="8">
        <f t="shared" si="3"/>
        <v>61937.57</v>
      </c>
      <c r="H18" s="9">
        <v>44792</v>
      </c>
      <c r="I18" s="10" t="s">
        <v>77</v>
      </c>
    </row>
    <row r="19" spans="1:11" ht="96" customHeight="1" x14ac:dyDescent="0.25">
      <c r="A19" s="3">
        <v>14</v>
      </c>
      <c r="B19" s="7" t="s">
        <v>68</v>
      </c>
      <c r="C19" s="7" t="s">
        <v>20</v>
      </c>
      <c r="D19" s="7" t="s">
        <v>78</v>
      </c>
      <c r="E19" s="8">
        <v>91570</v>
      </c>
      <c r="F19" s="7" t="s">
        <v>10</v>
      </c>
      <c r="G19" s="7" t="s">
        <v>10</v>
      </c>
      <c r="H19" s="9">
        <v>44795</v>
      </c>
      <c r="I19" s="10" t="s">
        <v>52</v>
      </c>
    </row>
    <row r="20" spans="1:11" ht="96" customHeight="1" x14ac:dyDescent="0.25">
      <c r="A20" s="3">
        <v>15</v>
      </c>
      <c r="B20" s="7" t="s">
        <v>69</v>
      </c>
      <c r="C20" s="7" t="s">
        <v>20</v>
      </c>
      <c r="D20" s="8" t="s">
        <v>79</v>
      </c>
      <c r="E20" s="8">
        <v>52253.599999999999</v>
      </c>
      <c r="F20" s="8">
        <v>20385.650000000001</v>
      </c>
      <c r="G20" s="8">
        <f t="shared" si="3"/>
        <v>31867.949999999997</v>
      </c>
      <c r="H20" s="9">
        <v>44795</v>
      </c>
      <c r="I20" s="10" t="s">
        <v>77</v>
      </c>
    </row>
    <row r="21" spans="1:11" ht="96" customHeight="1" x14ac:dyDescent="0.25">
      <c r="A21" s="3">
        <v>16</v>
      </c>
      <c r="B21" s="7" t="s">
        <v>70</v>
      </c>
      <c r="C21" s="7" t="s">
        <v>20</v>
      </c>
      <c r="D21" s="8" t="s">
        <v>80</v>
      </c>
      <c r="E21" s="8">
        <v>3960</v>
      </c>
      <c r="F21" s="7" t="s">
        <v>10</v>
      </c>
      <c r="G21" s="7" t="s">
        <v>10</v>
      </c>
      <c r="H21" s="9">
        <v>44791</v>
      </c>
      <c r="I21" s="10" t="s">
        <v>22</v>
      </c>
    </row>
    <row r="22" spans="1:11" ht="96" customHeight="1" x14ac:dyDescent="0.25">
      <c r="A22" s="3">
        <v>17</v>
      </c>
      <c r="B22" s="7" t="s">
        <v>71</v>
      </c>
      <c r="C22" s="7" t="s">
        <v>20</v>
      </c>
      <c r="D22" s="8" t="s">
        <v>81</v>
      </c>
      <c r="E22" s="8">
        <v>160880.5</v>
      </c>
      <c r="F22" s="8">
        <v>91688</v>
      </c>
      <c r="G22" s="8">
        <f t="shared" si="3"/>
        <v>69192.5</v>
      </c>
      <c r="H22" s="9">
        <v>44797</v>
      </c>
      <c r="I22" s="10" t="s">
        <v>82</v>
      </c>
    </row>
    <row r="23" spans="1:11" ht="21.75" customHeight="1" x14ac:dyDescent="0.25">
      <c r="A23" s="54" t="s">
        <v>21</v>
      </c>
      <c r="B23" s="55"/>
      <c r="C23" s="55"/>
      <c r="D23" s="56"/>
      <c r="E23" s="24">
        <f>SUM(E15:E22)</f>
        <v>1101974.48</v>
      </c>
      <c r="F23" s="24">
        <f>SUM(F15:F22)</f>
        <v>840451.83000000007</v>
      </c>
      <c r="G23" s="24">
        <f>SUM(G15:G22)</f>
        <v>165992.65</v>
      </c>
      <c r="H23" s="1"/>
      <c r="I23" s="2"/>
      <c r="K23" s="12"/>
    </row>
    <row r="24" spans="1:11" ht="30" customHeight="1" x14ac:dyDescent="0.25">
      <c r="A24" s="44" t="s">
        <v>25</v>
      </c>
      <c r="B24" s="45"/>
      <c r="C24" s="45"/>
      <c r="D24" s="45"/>
      <c r="E24" s="45"/>
      <c r="F24" s="45"/>
      <c r="G24" s="45"/>
      <c r="H24" s="45"/>
      <c r="I24" s="46"/>
    </row>
    <row r="25" spans="1:11" ht="91.5" customHeight="1" x14ac:dyDescent="0.25">
      <c r="A25" s="29">
        <v>18</v>
      </c>
      <c r="B25" s="26" t="s">
        <v>84</v>
      </c>
      <c r="C25" s="7" t="s">
        <v>24</v>
      </c>
      <c r="D25" s="7" t="s">
        <v>89</v>
      </c>
      <c r="E25" s="8">
        <v>307600</v>
      </c>
      <c r="F25" s="8">
        <v>250494.36</v>
      </c>
      <c r="G25" s="8">
        <f t="shared" ref="G25" si="4">E25-F25</f>
        <v>57105.640000000014</v>
      </c>
      <c r="H25" s="33">
        <v>44781</v>
      </c>
      <c r="I25" s="10" t="s">
        <v>90</v>
      </c>
    </row>
    <row r="26" spans="1:11" ht="91.5" customHeight="1" x14ac:dyDescent="0.25">
      <c r="A26" s="29">
        <v>19</v>
      </c>
      <c r="B26" s="26" t="s">
        <v>83</v>
      </c>
      <c r="C26" s="7" t="s">
        <v>24</v>
      </c>
      <c r="D26" s="7" t="s">
        <v>91</v>
      </c>
      <c r="E26" s="8">
        <v>98400</v>
      </c>
      <c r="F26" s="8">
        <v>98400</v>
      </c>
      <c r="G26" s="7" t="s">
        <v>10</v>
      </c>
      <c r="H26" s="33">
        <v>44789</v>
      </c>
      <c r="I26" s="10" t="s">
        <v>92</v>
      </c>
    </row>
    <row r="27" spans="1:11" ht="91.5" customHeight="1" x14ac:dyDescent="0.25">
      <c r="A27" s="29">
        <v>20</v>
      </c>
      <c r="B27" s="26" t="s">
        <v>85</v>
      </c>
      <c r="C27" s="7" t="s">
        <v>24</v>
      </c>
      <c r="D27" s="7" t="s">
        <v>93</v>
      </c>
      <c r="E27" s="8">
        <v>1231526.3999999999</v>
      </c>
      <c r="F27" s="8">
        <v>1231526.3999999999</v>
      </c>
      <c r="G27" s="7" t="s">
        <v>10</v>
      </c>
      <c r="H27" s="33">
        <v>44796</v>
      </c>
      <c r="I27" s="10" t="s">
        <v>94</v>
      </c>
    </row>
    <row r="28" spans="1:11" ht="120" x14ac:dyDescent="0.25">
      <c r="A28" s="29">
        <v>21</v>
      </c>
      <c r="B28" s="26" t="s">
        <v>86</v>
      </c>
      <c r="C28" s="35" t="s">
        <v>95</v>
      </c>
      <c r="D28" s="7" t="s">
        <v>96</v>
      </c>
      <c r="E28" s="8">
        <v>2590278</v>
      </c>
      <c r="F28" s="8">
        <v>2590278</v>
      </c>
      <c r="G28" s="7" t="s">
        <v>10</v>
      </c>
      <c r="H28" s="33">
        <v>44785</v>
      </c>
      <c r="I28" s="10" t="s">
        <v>97</v>
      </c>
    </row>
    <row r="29" spans="1:11" ht="120" x14ac:dyDescent="0.25">
      <c r="A29" s="29">
        <v>22</v>
      </c>
      <c r="B29" s="26" t="s">
        <v>87</v>
      </c>
      <c r="C29" s="35" t="s">
        <v>95</v>
      </c>
      <c r="D29" s="7" t="s">
        <v>98</v>
      </c>
      <c r="E29" s="8">
        <v>1186417</v>
      </c>
      <c r="F29" s="8">
        <v>1186417</v>
      </c>
      <c r="G29" s="7" t="s">
        <v>10</v>
      </c>
      <c r="H29" s="33">
        <v>44799</v>
      </c>
      <c r="I29" s="10" t="s">
        <v>99</v>
      </c>
    </row>
    <row r="30" spans="1:11" ht="120" x14ac:dyDescent="0.25">
      <c r="A30" s="29">
        <v>23</v>
      </c>
      <c r="B30" s="26" t="s">
        <v>88</v>
      </c>
      <c r="C30" s="35" t="s">
        <v>95</v>
      </c>
      <c r="D30" s="7" t="s">
        <v>100</v>
      </c>
      <c r="E30" s="8">
        <v>1000664</v>
      </c>
      <c r="F30" s="8">
        <v>1000664</v>
      </c>
      <c r="G30" s="7" t="s">
        <v>10</v>
      </c>
      <c r="H30" s="33">
        <v>44799</v>
      </c>
      <c r="I30" s="10" t="s">
        <v>97</v>
      </c>
    </row>
    <row r="31" spans="1:11" ht="25.5" customHeight="1" x14ac:dyDescent="0.25">
      <c r="A31" s="57" t="s">
        <v>26</v>
      </c>
      <c r="B31" s="57"/>
      <c r="C31" s="57"/>
      <c r="D31" s="57"/>
      <c r="E31" s="30">
        <f>SUM(E25:E30)</f>
        <v>6414885.4000000004</v>
      </c>
      <c r="F31" s="30">
        <f t="shared" ref="F31:G31" si="5">SUM(F25:F30)</f>
        <v>6357779.7599999998</v>
      </c>
      <c r="G31" s="30">
        <f t="shared" si="5"/>
        <v>57105.640000000014</v>
      </c>
      <c r="H31" s="31"/>
      <c r="I31" s="32"/>
    </row>
    <row r="32" spans="1:11" ht="25.5" customHeight="1" x14ac:dyDescent="0.25">
      <c r="A32" s="44" t="s">
        <v>30</v>
      </c>
      <c r="B32" s="45"/>
      <c r="C32" s="45"/>
      <c r="D32" s="45"/>
      <c r="E32" s="45"/>
      <c r="F32" s="45"/>
      <c r="G32" s="45"/>
      <c r="H32" s="45"/>
      <c r="I32" s="46"/>
    </row>
    <row r="33" spans="1:9" ht="151.5" customHeight="1" x14ac:dyDescent="0.25">
      <c r="A33" s="3">
        <v>24</v>
      </c>
      <c r="B33" s="26" t="s">
        <v>101</v>
      </c>
      <c r="C33" s="36" t="s">
        <v>102</v>
      </c>
      <c r="D33" s="26" t="s">
        <v>103</v>
      </c>
      <c r="E33" s="27">
        <v>755180</v>
      </c>
      <c r="F33" s="27">
        <v>751404.1</v>
      </c>
      <c r="G33" s="8">
        <f t="shared" ref="G33" si="6">E33-F33</f>
        <v>3775.9000000000233</v>
      </c>
      <c r="H33" s="33">
        <v>44778</v>
      </c>
      <c r="I33" s="10" t="s">
        <v>104</v>
      </c>
    </row>
    <row r="34" spans="1:9" ht="25.5" customHeight="1" x14ac:dyDescent="0.25">
      <c r="A34" s="47" t="s">
        <v>31</v>
      </c>
      <c r="B34" s="48"/>
      <c r="C34" s="48"/>
      <c r="D34" s="49"/>
      <c r="E34" s="24">
        <f>SUM(E33:E33)</f>
        <v>755180</v>
      </c>
      <c r="F34" s="24">
        <f t="shared" ref="F34:G34" si="7">SUM(F33:F33)</f>
        <v>751404.1</v>
      </c>
      <c r="G34" s="24">
        <f t="shared" si="7"/>
        <v>3775.9000000000233</v>
      </c>
      <c r="H34" s="1"/>
      <c r="I34" s="2"/>
    </row>
    <row r="35" spans="1:9" ht="36.75" customHeight="1" x14ac:dyDescent="0.25">
      <c r="A35" s="44" t="s">
        <v>8</v>
      </c>
      <c r="B35" s="45"/>
      <c r="C35" s="45"/>
      <c r="D35" s="45"/>
      <c r="E35" s="45"/>
      <c r="F35" s="45"/>
      <c r="G35" s="45"/>
      <c r="H35" s="45"/>
      <c r="I35" s="46"/>
    </row>
    <row r="36" spans="1:9" ht="116.25" customHeight="1" x14ac:dyDescent="0.25">
      <c r="A36" s="21">
        <v>25</v>
      </c>
      <c r="B36" s="23" t="s">
        <v>61</v>
      </c>
      <c r="C36" s="35" t="s">
        <v>33</v>
      </c>
      <c r="D36" s="13" t="s">
        <v>34</v>
      </c>
      <c r="E36" s="8">
        <v>1761597.2</v>
      </c>
      <c r="F36" s="8">
        <v>1761597.2</v>
      </c>
      <c r="G36" s="7" t="s">
        <v>10</v>
      </c>
      <c r="H36" s="9">
        <v>44781</v>
      </c>
      <c r="I36" s="10" t="s">
        <v>35</v>
      </c>
    </row>
    <row r="37" spans="1:9" ht="116.25" customHeight="1" x14ac:dyDescent="0.25">
      <c r="A37" s="21">
        <v>26</v>
      </c>
      <c r="B37" s="23" t="s">
        <v>105</v>
      </c>
      <c r="C37" s="7" t="s">
        <v>27</v>
      </c>
      <c r="D37" s="13" t="s">
        <v>106</v>
      </c>
      <c r="E37" s="8">
        <v>997666.8</v>
      </c>
      <c r="F37" s="8">
        <v>997666.8</v>
      </c>
      <c r="G37" s="7" t="s">
        <v>10</v>
      </c>
      <c r="H37" s="9">
        <v>44776</v>
      </c>
      <c r="I37" s="10" t="s">
        <v>99</v>
      </c>
    </row>
    <row r="38" spans="1:9" ht="27.75" customHeight="1" x14ac:dyDescent="0.25">
      <c r="A38" s="51" t="s">
        <v>11</v>
      </c>
      <c r="B38" s="52"/>
      <c r="C38" s="52"/>
      <c r="D38" s="53"/>
      <c r="E38" s="24">
        <f>SUM(E36:E37)</f>
        <v>2759264</v>
      </c>
      <c r="F38" s="24">
        <f>SUM(F36:F37)</f>
        <v>2759264</v>
      </c>
      <c r="G38" s="24">
        <f>SUM(G36:G37)</f>
        <v>0</v>
      </c>
      <c r="H38" s="1"/>
      <c r="I38" s="2"/>
    </row>
    <row r="39" spans="1:9" ht="27.75" customHeight="1" x14ac:dyDescent="0.25">
      <c r="A39" s="44" t="s">
        <v>12</v>
      </c>
      <c r="B39" s="45"/>
      <c r="C39" s="45"/>
      <c r="D39" s="45"/>
      <c r="E39" s="45"/>
      <c r="F39" s="45"/>
      <c r="G39" s="45"/>
      <c r="H39" s="45"/>
      <c r="I39" s="46"/>
    </row>
    <row r="40" spans="1:9" ht="89.25" customHeight="1" x14ac:dyDescent="0.25">
      <c r="A40" s="3">
        <v>27</v>
      </c>
      <c r="B40" s="7" t="s">
        <v>121</v>
      </c>
      <c r="C40" s="35" t="s">
        <v>32</v>
      </c>
      <c r="D40" s="7" t="s">
        <v>122</v>
      </c>
      <c r="E40" s="8">
        <v>751995</v>
      </c>
      <c r="F40" s="8">
        <v>390836.99</v>
      </c>
      <c r="G40" s="8">
        <f t="shared" ref="G40" si="8">E40-F40</f>
        <v>361158.01</v>
      </c>
      <c r="H40" s="9">
        <v>44785</v>
      </c>
      <c r="I40" s="10" t="s">
        <v>123</v>
      </c>
    </row>
    <row r="41" spans="1:9" ht="105.75" customHeight="1" x14ac:dyDescent="0.25">
      <c r="A41" s="3">
        <v>28</v>
      </c>
      <c r="B41" s="7" t="s">
        <v>120</v>
      </c>
      <c r="C41" s="35" t="s">
        <v>115</v>
      </c>
      <c r="D41" s="7" t="s">
        <v>114</v>
      </c>
      <c r="E41" s="8">
        <v>2095446.6</v>
      </c>
      <c r="F41" s="8">
        <v>2095446.6</v>
      </c>
      <c r="G41" s="7" t="s">
        <v>10</v>
      </c>
      <c r="H41" s="9">
        <v>44774</v>
      </c>
      <c r="I41" s="10" t="s">
        <v>36</v>
      </c>
    </row>
    <row r="42" spans="1:9" ht="100.5" customHeight="1" x14ac:dyDescent="0.25">
      <c r="A42" s="3">
        <v>29</v>
      </c>
      <c r="B42" s="7" t="s">
        <v>111</v>
      </c>
      <c r="C42" s="35" t="s">
        <v>116</v>
      </c>
      <c r="D42" s="7" t="s">
        <v>117</v>
      </c>
      <c r="E42" s="8">
        <v>2496253.5</v>
      </c>
      <c r="F42" s="8">
        <v>2496253.5</v>
      </c>
      <c r="G42" s="7" t="s">
        <v>10</v>
      </c>
      <c r="H42" s="9">
        <v>44781</v>
      </c>
      <c r="I42" s="10" t="s">
        <v>118</v>
      </c>
    </row>
    <row r="43" spans="1:9" ht="100.5" customHeight="1" x14ac:dyDescent="0.25">
      <c r="A43" s="3">
        <v>30</v>
      </c>
      <c r="B43" s="7" t="s">
        <v>119</v>
      </c>
      <c r="C43" s="35" t="s">
        <v>112</v>
      </c>
      <c r="D43" s="7" t="s">
        <v>113</v>
      </c>
      <c r="E43" s="8">
        <v>5153087.05</v>
      </c>
      <c r="F43" s="8">
        <v>5153087.05</v>
      </c>
      <c r="G43" s="7" t="s">
        <v>10</v>
      </c>
      <c r="H43" s="9">
        <v>44774</v>
      </c>
      <c r="I43" s="10" t="s">
        <v>36</v>
      </c>
    </row>
    <row r="44" spans="1:9" ht="109.5" customHeight="1" x14ac:dyDescent="0.25">
      <c r="A44" s="3">
        <v>31</v>
      </c>
      <c r="B44" s="7" t="s">
        <v>110</v>
      </c>
      <c r="C44" s="35" t="s">
        <v>124</v>
      </c>
      <c r="D44" s="7" t="s">
        <v>125</v>
      </c>
      <c r="E44" s="8">
        <v>351182.3</v>
      </c>
      <c r="F44" s="8">
        <v>271470.19</v>
      </c>
      <c r="G44" s="8">
        <f t="shared" ref="G44:G47" si="9">E44-F44</f>
        <v>79712.109999999986</v>
      </c>
      <c r="H44" s="9">
        <v>44798</v>
      </c>
      <c r="I44" s="10" t="s">
        <v>126</v>
      </c>
    </row>
    <row r="45" spans="1:9" ht="110.25" customHeight="1" x14ac:dyDescent="0.25">
      <c r="A45" s="3">
        <v>32</v>
      </c>
      <c r="B45" s="7" t="s">
        <v>108</v>
      </c>
      <c r="C45" s="35" t="s">
        <v>124</v>
      </c>
      <c r="D45" s="7" t="s">
        <v>127</v>
      </c>
      <c r="E45" s="8">
        <v>133469</v>
      </c>
      <c r="F45" s="8">
        <v>116550</v>
      </c>
      <c r="G45" s="8">
        <f t="shared" si="9"/>
        <v>16919</v>
      </c>
      <c r="H45" s="9">
        <v>44798</v>
      </c>
      <c r="I45" s="10" t="s">
        <v>37</v>
      </c>
    </row>
    <row r="46" spans="1:9" ht="111.75" customHeight="1" x14ac:dyDescent="0.25">
      <c r="A46" s="3">
        <v>33</v>
      </c>
      <c r="B46" s="7" t="s">
        <v>109</v>
      </c>
      <c r="C46" s="35" t="s">
        <v>128</v>
      </c>
      <c r="D46" s="7" t="s">
        <v>129</v>
      </c>
      <c r="E46" s="8">
        <v>1410640</v>
      </c>
      <c r="F46" s="8">
        <v>1097242</v>
      </c>
      <c r="G46" s="8">
        <f t="shared" si="9"/>
        <v>313398</v>
      </c>
      <c r="H46" s="9">
        <v>44798</v>
      </c>
      <c r="I46" s="10" t="s">
        <v>73</v>
      </c>
    </row>
    <row r="47" spans="1:9" ht="114.75" customHeight="1" x14ac:dyDescent="0.25">
      <c r="A47" s="3">
        <v>34</v>
      </c>
      <c r="B47" s="7" t="s">
        <v>107</v>
      </c>
      <c r="C47" s="35" t="s">
        <v>124</v>
      </c>
      <c r="D47" s="7" t="s">
        <v>130</v>
      </c>
      <c r="E47" s="8">
        <v>260971.6</v>
      </c>
      <c r="F47" s="8">
        <v>99970.84</v>
      </c>
      <c r="G47" s="8">
        <f t="shared" si="9"/>
        <v>161000.76</v>
      </c>
      <c r="H47" s="9">
        <v>44799</v>
      </c>
      <c r="I47" s="10" t="s">
        <v>37</v>
      </c>
    </row>
    <row r="48" spans="1:9" ht="27.75" customHeight="1" x14ac:dyDescent="0.25">
      <c r="A48" s="47" t="s">
        <v>13</v>
      </c>
      <c r="B48" s="48"/>
      <c r="C48" s="48"/>
      <c r="D48" s="49"/>
      <c r="E48" s="24">
        <f>SUM(E40:E47)</f>
        <v>12653045.049999999</v>
      </c>
      <c r="F48" s="24">
        <f t="shared" ref="F48:G48" si="10">SUM(F40:F47)</f>
        <v>11720857.17</v>
      </c>
      <c r="G48" s="24">
        <f t="shared" si="10"/>
        <v>932187.88</v>
      </c>
      <c r="H48" s="9"/>
      <c r="I48" s="10"/>
    </row>
    <row r="49" spans="1:11" ht="15.75" thickBot="1" x14ac:dyDescent="0.3">
      <c r="A49" s="4"/>
      <c r="B49" s="5"/>
      <c r="C49" s="5"/>
      <c r="D49" s="20" t="s">
        <v>9</v>
      </c>
      <c r="E49" s="25">
        <f>SUM(E13+E23+E31+E34+E38+E48)</f>
        <v>25651154.109999999</v>
      </c>
      <c r="F49" s="25">
        <f t="shared" ref="F49:G49" si="11">SUM(F13+F23+F31+F34+F38+F48)</f>
        <v>24165332.420000002</v>
      </c>
      <c r="G49" s="25">
        <f t="shared" si="11"/>
        <v>1282409.69</v>
      </c>
      <c r="H49" s="5"/>
      <c r="I49" s="6"/>
      <c r="K49" s="12">
        <f>SUM(E49-F49-G49)</f>
        <v>203411.99999999767</v>
      </c>
    </row>
    <row r="50" spans="1:11" x14ac:dyDescent="0.25">
      <c r="A50" s="40" t="s">
        <v>131</v>
      </c>
      <c r="B50" s="40"/>
      <c r="C50" s="40"/>
      <c r="D50" s="40"/>
      <c r="E50" s="40"/>
      <c r="F50" s="40"/>
      <c r="G50" s="40"/>
      <c r="H50" s="40"/>
      <c r="I50" s="40"/>
      <c r="K50" s="12"/>
    </row>
    <row r="51" spans="1:11" x14ac:dyDescent="0.25">
      <c r="A51" s="42" t="s">
        <v>23</v>
      </c>
      <c r="B51" s="42"/>
      <c r="C51" s="42"/>
      <c r="D51" s="42"/>
      <c r="E51" s="42"/>
      <c r="F51" s="42"/>
      <c r="G51" s="42"/>
      <c r="H51" s="42"/>
      <c r="I51" s="42"/>
      <c r="K51" s="12"/>
    </row>
    <row r="52" spans="1:11" x14ac:dyDescent="0.25">
      <c r="A52" s="42" t="s">
        <v>132</v>
      </c>
      <c r="B52" s="43"/>
      <c r="C52" s="43"/>
      <c r="D52" s="43"/>
      <c r="E52" s="28"/>
      <c r="F52" s="28"/>
      <c r="G52" s="28"/>
      <c r="H52" s="28"/>
      <c r="I52" s="28"/>
      <c r="K52" s="12"/>
    </row>
    <row r="53" spans="1:11" x14ac:dyDescent="0.25">
      <c r="A53" s="42" t="s">
        <v>133</v>
      </c>
      <c r="B53" s="42"/>
      <c r="C53" s="42"/>
      <c r="D53" s="42"/>
      <c r="E53" s="34"/>
      <c r="F53" s="34"/>
      <c r="G53" s="34"/>
      <c r="H53" s="34"/>
      <c r="I53" s="34"/>
      <c r="K53" s="12"/>
    </row>
    <row r="54" spans="1:11" x14ac:dyDescent="0.25">
      <c r="A54" s="42" t="s">
        <v>137</v>
      </c>
      <c r="B54" s="42"/>
      <c r="C54" s="42"/>
      <c r="D54" s="42"/>
      <c r="E54" s="37"/>
      <c r="F54" s="37"/>
      <c r="G54" s="37"/>
      <c r="H54" s="37"/>
      <c r="I54" s="37"/>
      <c r="K54" s="12"/>
    </row>
    <row r="55" spans="1:11" x14ac:dyDescent="0.25">
      <c r="A55" s="41"/>
      <c r="B55" s="41"/>
      <c r="C55" s="41"/>
      <c r="D55" s="41"/>
      <c r="E55" s="41"/>
      <c r="F55" s="41"/>
      <c r="G55" s="41"/>
      <c r="H55" s="41"/>
      <c r="I55" s="41"/>
      <c r="K55" s="12"/>
    </row>
    <row r="56" spans="1:11" x14ac:dyDescent="0.25">
      <c r="A56" s="39" t="s">
        <v>14</v>
      </c>
      <c r="B56" s="39"/>
      <c r="C56" s="39"/>
      <c r="D56" s="39"/>
      <c r="E56" s="11"/>
      <c r="G56" s="22" t="s">
        <v>15</v>
      </c>
    </row>
    <row r="57" spans="1:11" x14ac:dyDescent="0.25">
      <c r="A57" s="38" t="s">
        <v>134</v>
      </c>
      <c r="B57" s="38"/>
      <c r="C57" s="19" t="s">
        <v>135</v>
      </c>
      <c r="D57" s="18"/>
    </row>
  </sheetData>
  <mergeCells count="21">
    <mergeCell ref="A39:I39"/>
    <mergeCell ref="A48:D48"/>
    <mergeCell ref="A1:I1"/>
    <mergeCell ref="A38:D38"/>
    <mergeCell ref="A35:I35"/>
    <mergeCell ref="A3:I3"/>
    <mergeCell ref="A13:D13"/>
    <mergeCell ref="A14:I14"/>
    <mergeCell ref="A23:D23"/>
    <mergeCell ref="A24:I24"/>
    <mergeCell ref="A31:D31"/>
    <mergeCell ref="A32:I32"/>
    <mergeCell ref="A34:D34"/>
    <mergeCell ref="A57:B57"/>
    <mergeCell ref="A56:D56"/>
    <mergeCell ref="A50:I50"/>
    <mergeCell ref="A55:I55"/>
    <mergeCell ref="A51:I51"/>
    <mergeCell ref="A52:D52"/>
    <mergeCell ref="A53:D53"/>
    <mergeCell ref="A54:D54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2022-08-30T05:35:50Z</dcterms:modified>
</cp:coreProperties>
</file>