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Лист1!$A$1:$I$47</definedName>
  </definedNames>
  <calcPr calcId="15251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1" i="1"/>
  <c r="G20" i="1"/>
  <c r="G19" i="1"/>
  <c r="G18" i="1"/>
  <c r="G17" i="1"/>
  <c r="G14" i="1"/>
  <c r="G13" i="1"/>
  <c r="G9" i="1"/>
  <c r="G8" i="1"/>
  <c r="G7" i="1"/>
  <c r="G6" i="1"/>
  <c r="G5" i="1"/>
  <c r="G15" i="1" l="1"/>
  <c r="G29" i="1"/>
  <c r="G28" i="1"/>
  <c r="G38" i="1" l="1"/>
  <c r="G39" i="1"/>
  <c r="E40" i="1" l="1"/>
  <c r="F40" i="1"/>
  <c r="G40" i="1" l="1"/>
  <c r="F36" i="1" l="1"/>
  <c r="G36" i="1"/>
  <c r="E36" i="1"/>
  <c r="F11" i="1" l="1"/>
  <c r="G11" i="1"/>
  <c r="E11" i="1"/>
  <c r="G24" i="1" l="1"/>
  <c r="G41" i="1" s="1"/>
  <c r="F24" i="1"/>
  <c r="F41" i="1" s="1"/>
  <c r="E24" i="1"/>
  <c r="E41" i="1" s="1"/>
  <c r="K46" i="1" l="1"/>
</calcChain>
</file>

<file path=xl/sharedStrings.xml><?xml version="1.0" encoding="utf-8"?>
<sst xmlns="http://schemas.openxmlformats.org/spreadsheetml/2006/main" count="155" uniqueCount="95">
  <si>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</si>
  <si>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</si>
  <si>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</si>
  <si>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</si>
  <si>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</si>
  <si>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</si>
  <si>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</si>
  <si>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</si>
  <si>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</si>
  <si>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</si>
  <si>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</si>
  <si>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</si>
  <si>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</si>
  <si>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</si>
  <si>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</si>
  <si>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>Начальник Управления экономики</t>
  </si>
  <si>
    <t>А.И. Жмайло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</si>
  <si>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</si>
  <si>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</si>
  <si>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</si>
  <si>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</si>
  <si>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 xml:space="preserve">Управление имущественных отношений администрации Озерского городского округа </t>
  </si>
  <si>
    <t>(торги состоялись)</t>
  </si>
  <si>
    <t xml:space="preserve"> (единственная заявка)</t>
  </si>
  <si>
    <t>______</t>
  </si>
  <si>
    <t>Главный распорядитель бюджетных средств, орган, осуществляющий функции и полномочия учредителя – Управление социальной зашиты населения   администрации Озерского городского округа</t>
  </si>
  <si>
    <t>ВСЕГО по Управлению социальной зашиты населения администрации: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</si>
  <si>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май 2023 г. </t>
  </si>
  <si>
    <t>№ 24-09/                       Жильё для детей-сирот 9</t>
  </si>
  <si>
    <t>№ 25-09/            Жильё для детей-сирот 10</t>
  </si>
  <si>
    <t>№ 1-18/              Замена окон</t>
  </si>
  <si>
    <t>МБДОУ ДС № 1</t>
  </si>
  <si>
    <t>№ 4-57/         Питание ДОЛ "Орленок"</t>
  </si>
  <si>
    <t>№ 5-57/           Питание ДОЛ "Звездочка"</t>
  </si>
  <si>
    <t>№ 1-77/         Замена окон</t>
  </si>
  <si>
    <t>№ 3-75/         Замена забора</t>
  </si>
  <si>
    <t>№ 1-25/                 Овощи (совместные торги)</t>
  </si>
  <si>
    <t xml:space="preserve">МБДОУ "ДЕТСКИЙ САД №50 "ТЕРЕМОК" 
МБДОУ "ЦЦР-ДЕТСКИЙ САД №58 "ЖЕМЧУЖИНКА"        МБДОУ "ЦЦР-ДЕТСКИЙ САД № 15 "СЕМИЦВЕТИК"  </t>
  </si>
  <si>
    <t>Организация питания детей  ДОЛ "Звездочка" 2-3 смены</t>
  </si>
  <si>
    <t>Замена забора по периметру территории МСУ СОССЗН "Озерский дом-интернат для престарелых и инвалидов"</t>
  </si>
  <si>
    <t>Замена деревянных оконных блоков на ПВХ в здании МУ «Комплексный центр» по адресу: Челябинская область, г. Озерск, ул. Космонавтов, д. 1а</t>
  </si>
  <si>
    <t>МУНИЦИПАЛЬНОЕ УЧРЕЖДЕНИЕ "КОМПЛЕКСНЫЙ ЦЕНТР СОЦИАЛЬНОГО ОБСЛУЖИВАНИЯ НАСЕЛЕНИЯ" ОЗЕРСКОГО ГОРОДСКОГО ОКРУГА</t>
  </si>
  <si>
    <t>Организация питания детей  ДОЛ "Орленок" 1-4 смены</t>
  </si>
  <si>
    <t>№ 6-57/           Услуги по вывозу фекальных вод ДОЛ "Отважных"</t>
  </si>
  <si>
    <t>№ 7-57/           Услуги по вывозу фекальных вод ДОЛ "Орленок", "Звездочка"</t>
  </si>
  <si>
    <t>№ 8-57/           Стирка ДОЛ "Отважных"</t>
  </si>
  <si>
    <t>№ 9-57/            Стирка ДОЛ "Орленок", "Звездочка"</t>
  </si>
  <si>
    <t>Оказание услуг по вывозу бытовых сточных вод ДОЛ "Отважных" 1-4 смены</t>
  </si>
  <si>
    <t>Оказание услуг  по вывозу бытовых сточных вод  ДОЛ "Орленок" 1-4 смены, ДОЛ "Звездочка" 2-3 смены</t>
  </si>
  <si>
    <t>Выполнение работ по ремонту сетей наружного освещения на территории Озерского городского округа, п. Метлино, стадион</t>
  </si>
  <si>
    <t>№ 46-06/              Ремонт сетей НО п. Метлино</t>
  </si>
  <si>
    <t xml:space="preserve">Выполнение работ по сносу ветхо-аварийного жилья (снос жилого дома (г. Озерск, п. Метлино, ул. Центральная, д. 32)
</t>
  </si>
  <si>
    <t>№ 44-06/            Снос ул.Центральная</t>
  </si>
  <si>
    <t>№ 45-06/                  Снос ул.Челябинская</t>
  </si>
  <si>
    <t xml:space="preserve">Выполнение работ по сносу ветхо-аварийного жилья (снос жилого дома (г. Озерск, п. Метлино, ул. Челябинская, д. 22)
</t>
  </si>
  <si>
    <t>Услуги по стирке белья  ДОЛ "Отважных" 1-4 смены</t>
  </si>
  <si>
    <t>Услуги по стирке белья  ДОЛ "Орленок" 1-4 смены, ДОЛ "Звездочка" 2-3 смены</t>
  </si>
  <si>
    <t>Поставка свежих овощей</t>
  </si>
  <si>
    <t>Выполнение работ по замене деревянных оконных и дверных блоков на ПВХ в зданиях МБДОУ ДС №1</t>
  </si>
  <si>
    <t>№ 47-06/          Содержание сетей НО г. Озерск</t>
  </si>
  <si>
    <t>№ 48-06/                 Окос 1</t>
  </si>
  <si>
    <t>№ 49-06/                   Окос 2</t>
  </si>
  <si>
    <t>№ 50-06/              Окос 3</t>
  </si>
  <si>
    <t>№ 51-06/              Окос 4</t>
  </si>
  <si>
    <t>№ 52-06/              Окос 5</t>
  </si>
  <si>
    <t>№ 53-06/             Озеленение сквер Энергетик</t>
  </si>
  <si>
    <t xml:space="preserve">№ 22-09/               Монтаж охранной сигнализации                  </t>
  </si>
  <si>
    <t>№ 23-09/                Монтаж системы видеонаблюдения</t>
  </si>
  <si>
    <t>№ 26-09/                Оценка аренда зем.участков Метлино</t>
  </si>
  <si>
    <t>Выполнение работ по содержанию и ремонту сетей наружного освещения на территории Озерского городского округа: г. Озерск, поселок № 2 и деревня Новая Теча</t>
  </si>
  <si>
    <t>Выполнение работ по монтажу системы охранной сигнализации в нежилом помещении Автономной некоммерческой организации помощи детям с ограниченными возможностями, молодым инвалидам и их семьям «Твердыми шагами»</t>
  </si>
  <si>
    <t>Выполнение работ по монтажу системы контроля управления доступом и системы видеонаблюдения в нежилом помещении Автономной некоммерческой организации помощи детям с ограниченными возможностями, молодым инвалидам и их семьям «Твердыми шагами»</t>
  </si>
  <si>
    <t>№ 1-28/              Замена окон</t>
  </si>
  <si>
    <t xml:space="preserve">т.к. не привели к заключению контрактов  следующие процедуры:  </t>
  </si>
  <si>
    <t>№ 10-57/            Ремонт кровли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</si>
  <si>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г. Озерск, Челябинской области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</si>
  <si>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Озерском городском округе Челябинской области</t>
  </si>
  <si>
    <t>Оказание услуг по определению рыночной стоимости арендной платы за земельные участки на территории п. Метлино Озерского городского округа Челябинской области</t>
  </si>
  <si>
    <t xml:space="preserve">Поставка автомобильного бензина </t>
  </si>
  <si>
    <t xml:space="preserve">№ 27-09/               Поставка бензина </t>
  </si>
  <si>
    <t>Оказание услуги по определению рыночной стоимости транспортного средства</t>
  </si>
  <si>
    <t>№ 28-09/                Услуги оценки</t>
  </si>
  <si>
    <t>Выполнение работ по выкашиванию  растительности на газонах улично-дорожной сети г. Озерска</t>
  </si>
  <si>
    <t>Выполнение работ по озеленению в сквере, расположенном в районе ДК "Энергетик" по ул. Театральная, 1, пос. Новогорный</t>
  </si>
  <si>
    <t>(не подано ни одной заявки)</t>
  </si>
  <si>
    <t>Выполнение работ по озеленению на территориях пос. Метлино Челябинской области</t>
  </si>
  <si>
    <t>№ 54-06/          Озеленение</t>
  </si>
  <si>
    <t>Выполнение работ по замене деревянных оконных и дверных блоков на ПВХ в МБДОУ ЦРР ДС №54</t>
  </si>
  <si>
    <t>МБДОУ ЦРР ДС №54</t>
  </si>
  <si>
    <t>Ремонт кровли здания МБУ ДО «ДТДиМ», расположенного по адресу: Челябинская область, г. Озерск, ул. Иртяшская, д. 1 (в рамках текущего ремонта)</t>
  </si>
  <si>
    <t>Сумма заключенных контрактов меньше суммы начальных максимальных цен контрактов на 564 396,31 без учета экономии (5 573 534,32),</t>
  </si>
  <si>
    <t>1)  № 53-06/ Озеленение сквер Энергетик.</t>
  </si>
  <si>
    <t>МБОУ ДО "ДВОРЕЦ ТВОРЧЕСТВА ДЕТЕЙ И МОЛОДЕЖИ"</t>
  </si>
  <si>
    <t>МБОУ ДО  "ДВОРЕЦ ТВОРЧЕСТВА ДЕТЕЙ И МОЛОДЕЖИ"</t>
  </si>
  <si>
    <t>МСУ СОССЗН "Озерский дом-интернат для престарелых и инвалидов"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</si>
</sst>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7" zoomScale="110" zoomScaleNormal="110" workbookViewId="0">
      <selection activeCell="A40" sqref="A40:D40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2" t="s">
        <v>27</v>
      </c>
      <c r="B1" s="42"/>
      <c r="C1" s="42"/>
      <c r="D1" s="42"/>
      <c r="E1" s="42"/>
      <c r="F1" s="42"/>
      <c r="G1" s="42"/>
      <c r="H1" s="42"/>
      <c r="I1" s="42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14</v>
      </c>
    </row>
    <row r="3" spans="1:11" ht="21.75" customHeight="1" x14ac:dyDescent="0.25">
      <c r="A3" s="46" t="s">
        <v>19</v>
      </c>
      <c r="B3" s="47"/>
      <c r="C3" s="47"/>
      <c r="D3" s="47"/>
      <c r="E3" s="47"/>
      <c r="F3" s="47"/>
      <c r="G3" s="47"/>
      <c r="H3" s="47"/>
      <c r="I3" s="48"/>
      <c r="K3" s="11"/>
    </row>
    <row r="4" spans="1:11" ht="102" x14ac:dyDescent="0.25">
      <c r="A4" s="3">
        <v>1</v>
      </c>
      <c r="B4" s="28" t="s">
        <v>66</v>
      </c>
      <c r="C4" s="28" t="s">
        <v>21</v>
      </c>
      <c r="D4" s="7" t="s">
        <v>70</v>
      </c>
      <c r="E4" s="22">
        <v>44117</v>
      </c>
      <c r="F4" s="22">
        <v>44117</v>
      </c>
      <c r="G4" s="8" t="s">
        <v>24</v>
      </c>
      <c r="H4" s="40">
        <v>45061</v>
      </c>
      <c r="I4" s="10" t="s">
        <v>23</v>
      </c>
      <c r="K4" s="11"/>
    </row>
    <row r="5" spans="1:11" ht="127.5" x14ac:dyDescent="0.25">
      <c r="A5" s="3">
        <v>2</v>
      </c>
      <c r="B5" s="28" t="s">
        <v>67</v>
      </c>
      <c r="C5" s="28" t="s">
        <v>21</v>
      </c>
      <c r="D5" s="7" t="s">
        <v>71</v>
      </c>
      <c r="E5" s="22">
        <v>96309</v>
      </c>
      <c r="F5" s="22">
        <v>95827.45</v>
      </c>
      <c r="G5" s="8">
        <f>E5-F5</f>
        <v>481.55000000000291</v>
      </c>
      <c r="H5" s="9">
        <v>45061</v>
      </c>
      <c r="I5" s="10" t="s">
        <v>22</v>
      </c>
      <c r="K5" s="11"/>
    </row>
    <row r="6" spans="1:11" ht="120" customHeight="1" x14ac:dyDescent="0.25">
      <c r="A6" s="3">
        <v>3</v>
      </c>
      <c r="B6" s="28" t="s">
        <v>28</v>
      </c>
      <c r="C6" s="28" t="s">
        <v>21</v>
      </c>
      <c r="D6" s="7" t="s">
        <v>75</v>
      </c>
      <c r="E6" s="22">
        <v>2230469.67</v>
      </c>
      <c r="F6" s="22">
        <v>1488847.65</v>
      </c>
      <c r="G6" s="8">
        <f>E6-F6</f>
        <v>741622.02</v>
      </c>
      <c r="H6" s="9">
        <v>45068</v>
      </c>
      <c r="I6" s="10" t="s">
        <v>22</v>
      </c>
      <c r="K6" s="11"/>
    </row>
    <row r="7" spans="1:11" ht="131.25" customHeight="1" x14ac:dyDescent="0.25">
      <c r="A7" s="3">
        <v>4</v>
      </c>
      <c r="B7" s="28" t="s">
        <v>29</v>
      </c>
      <c r="C7" s="28" t="s">
        <v>21</v>
      </c>
      <c r="D7" s="7" t="s">
        <v>76</v>
      </c>
      <c r="E7" s="22">
        <v>1197865.44</v>
      </c>
      <c r="F7" s="22">
        <v>1191876.1100000001</v>
      </c>
      <c r="G7" s="8">
        <f>E7-F7</f>
        <v>5989.3299999998417</v>
      </c>
      <c r="H7" s="9">
        <v>45070</v>
      </c>
      <c r="I7" s="10" t="s">
        <v>22</v>
      </c>
      <c r="K7" s="11"/>
    </row>
    <row r="8" spans="1:11" ht="76.5" x14ac:dyDescent="0.25">
      <c r="A8" s="3">
        <v>5</v>
      </c>
      <c r="B8" s="28" t="s">
        <v>68</v>
      </c>
      <c r="C8" s="28" t="s">
        <v>21</v>
      </c>
      <c r="D8" s="7" t="s">
        <v>77</v>
      </c>
      <c r="E8" s="22">
        <v>21000</v>
      </c>
      <c r="F8" s="22">
        <v>4095</v>
      </c>
      <c r="G8" s="8">
        <f>E8-F8</f>
        <v>16905</v>
      </c>
      <c r="H8" s="9">
        <v>45070</v>
      </c>
      <c r="I8" s="10" t="s">
        <v>22</v>
      </c>
      <c r="K8" s="11"/>
    </row>
    <row r="9" spans="1:11" ht="76.5" x14ac:dyDescent="0.25">
      <c r="A9" s="3">
        <v>6</v>
      </c>
      <c r="B9" s="28" t="s">
        <v>79</v>
      </c>
      <c r="C9" s="28" t="s">
        <v>21</v>
      </c>
      <c r="D9" s="7" t="s">
        <v>78</v>
      </c>
      <c r="E9" s="22">
        <v>141405.94</v>
      </c>
      <c r="F9" s="22">
        <v>139991.88</v>
      </c>
      <c r="G9" s="8">
        <f>E9-F9</f>
        <v>1414.0599999999977</v>
      </c>
      <c r="H9" s="9">
        <v>45076</v>
      </c>
      <c r="I9" s="10" t="s">
        <v>22</v>
      </c>
      <c r="K9" s="11"/>
    </row>
    <row r="10" spans="1:11" ht="76.5" x14ac:dyDescent="0.25">
      <c r="A10" s="3">
        <v>7</v>
      </c>
      <c r="B10" s="28" t="s">
        <v>81</v>
      </c>
      <c r="C10" s="28" t="s">
        <v>21</v>
      </c>
      <c r="D10" s="7" t="s">
        <v>80</v>
      </c>
      <c r="E10" s="22">
        <v>3666.67</v>
      </c>
      <c r="F10" s="22">
        <v>3666.67</v>
      </c>
      <c r="G10" s="8" t="s">
        <v>24</v>
      </c>
      <c r="H10" s="9">
        <v>45077</v>
      </c>
      <c r="I10" s="10" t="s">
        <v>23</v>
      </c>
      <c r="K10" s="11"/>
    </row>
    <row r="11" spans="1:11" ht="21.75" customHeight="1" x14ac:dyDescent="0.25">
      <c r="A11" s="49" t="s">
        <v>20</v>
      </c>
      <c r="B11" s="50"/>
      <c r="C11" s="50"/>
      <c r="D11" s="51"/>
      <c r="E11" s="20">
        <f>SUM(E4:E10)</f>
        <v>3734833.7199999997</v>
      </c>
      <c r="F11" s="20">
        <f>SUM(F4:F10)</f>
        <v>2968421.76</v>
      </c>
      <c r="G11" s="20">
        <f>SUM(G4:G10)</f>
        <v>766411.96</v>
      </c>
      <c r="H11" s="1"/>
      <c r="I11" s="2"/>
      <c r="K11" s="11"/>
    </row>
    <row r="12" spans="1:11" ht="36.75" customHeight="1" x14ac:dyDescent="0.25">
      <c r="A12" s="46" t="s">
        <v>13</v>
      </c>
      <c r="B12" s="47"/>
      <c r="C12" s="47"/>
      <c r="D12" s="47"/>
      <c r="E12" s="47"/>
      <c r="F12" s="47"/>
      <c r="G12" s="47"/>
      <c r="H12" s="47"/>
      <c r="I12" s="48"/>
    </row>
    <row r="13" spans="1:11" ht="116.25" customHeight="1" x14ac:dyDescent="0.25">
      <c r="A13" s="18">
        <v>8</v>
      </c>
      <c r="B13" s="19" t="s">
        <v>52</v>
      </c>
      <c r="C13" s="7" t="s">
        <v>11</v>
      </c>
      <c r="D13" s="12" t="s">
        <v>51</v>
      </c>
      <c r="E13" s="8">
        <v>111263.45</v>
      </c>
      <c r="F13" s="8">
        <v>81000</v>
      </c>
      <c r="G13" s="8">
        <f>E13-F13</f>
        <v>30263.449999999997</v>
      </c>
      <c r="H13" s="9">
        <v>45056</v>
      </c>
      <c r="I13" s="10" t="s">
        <v>22</v>
      </c>
    </row>
    <row r="14" spans="1:11" ht="116.25" customHeight="1" x14ac:dyDescent="0.25">
      <c r="A14" s="24">
        <v>9</v>
      </c>
      <c r="B14" s="19" t="s">
        <v>53</v>
      </c>
      <c r="C14" s="7" t="s">
        <v>11</v>
      </c>
      <c r="D14" s="12" t="s">
        <v>54</v>
      </c>
      <c r="E14" s="8">
        <v>332961.53000000003</v>
      </c>
      <c r="F14" s="8">
        <v>268000</v>
      </c>
      <c r="G14" s="8">
        <f>E14-F14</f>
        <v>64961.530000000028</v>
      </c>
      <c r="H14" s="9">
        <v>45056</v>
      </c>
      <c r="I14" s="10" t="s">
        <v>22</v>
      </c>
    </row>
    <row r="15" spans="1:11" ht="116.25" customHeight="1" x14ac:dyDescent="0.25">
      <c r="A15" s="24">
        <v>10</v>
      </c>
      <c r="B15" s="19" t="s">
        <v>50</v>
      </c>
      <c r="C15" s="7" t="s">
        <v>11</v>
      </c>
      <c r="D15" s="12" t="s">
        <v>49</v>
      </c>
      <c r="E15" s="8">
        <v>1239241.2</v>
      </c>
      <c r="F15" s="8">
        <v>495695.62</v>
      </c>
      <c r="G15" s="8">
        <f>E15-F15</f>
        <v>743545.58</v>
      </c>
      <c r="H15" s="9">
        <v>45051</v>
      </c>
      <c r="I15" s="10" t="s">
        <v>22</v>
      </c>
    </row>
    <row r="16" spans="1:11" ht="116.25" customHeight="1" x14ac:dyDescent="0.25">
      <c r="A16" s="24">
        <v>11</v>
      </c>
      <c r="B16" s="19" t="s">
        <v>59</v>
      </c>
      <c r="C16" s="7" t="s">
        <v>11</v>
      </c>
      <c r="D16" s="12" t="s">
        <v>69</v>
      </c>
      <c r="E16" s="8">
        <v>1206947.17</v>
      </c>
      <c r="F16" s="8">
        <v>1206947.17</v>
      </c>
      <c r="G16" s="8" t="s">
        <v>24</v>
      </c>
      <c r="H16" s="9">
        <v>45061</v>
      </c>
      <c r="I16" s="10" t="s">
        <v>23</v>
      </c>
    </row>
    <row r="17" spans="1:9" ht="116.25" customHeight="1" x14ac:dyDescent="0.25">
      <c r="A17" s="24">
        <v>12</v>
      </c>
      <c r="B17" s="19" t="s">
        <v>60</v>
      </c>
      <c r="C17" s="7" t="s">
        <v>11</v>
      </c>
      <c r="D17" s="12" t="s">
        <v>82</v>
      </c>
      <c r="E17" s="8">
        <v>1125992.82</v>
      </c>
      <c r="F17" s="8">
        <v>744370.04</v>
      </c>
      <c r="G17" s="8">
        <f>E17-F17</f>
        <v>381622.78</v>
      </c>
      <c r="H17" s="9">
        <v>45062</v>
      </c>
      <c r="I17" s="10" t="s">
        <v>22</v>
      </c>
    </row>
    <row r="18" spans="1:9" ht="116.25" customHeight="1" x14ac:dyDescent="0.25">
      <c r="A18" s="24">
        <v>13</v>
      </c>
      <c r="B18" s="19" t="s">
        <v>61</v>
      </c>
      <c r="C18" s="7" t="s">
        <v>11</v>
      </c>
      <c r="D18" s="12" t="s">
        <v>82</v>
      </c>
      <c r="E18" s="8">
        <v>1080851.04</v>
      </c>
      <c r="F18" s="8">
        <v>672978.7</v>
      </c>
      <c r="G18" s="8">
        <f>E18-F18</f>
        <v>407872.34000000008</v>
      </c>
      <c r="H18" s="9">
        <v>45065</v>
      </c>
      <c r="I18" s="10" t="s">
        <v>22</v>
      </c>
    </row>
    <row r="19" spans="1:9" ht="116.25" customHeight="1" x14ac:dyDescent="0.25">
      <c r="A19" s="24">
        <v>14</v>
      </c>
      <c r="B19" s="19" t="s">
        <v>62</v>
      </c>
      <c r="C19" s="7" t="s">
        <v>11</v>
      </c>
      <c r="D19" s="37" t="s">
        <v>82</v>
      </c>
      <c r="E19" s="8">
        <v>1065435.2</v>
      </c>
      <c r="F19" s="8">
        <v>900418.78</v>
      </c>
      <c r="G19" s="8">
        <f>E19-F19</f>
        <v>165016.41999999993</v>
      </c>
      <c r="H19" s="9">
        <v>45068</v>
      </c>
      <c r="I19" s="10" t="s">
        <v>22</v>
      </c>
    </row>
    <row r="20" spans="1:9" ht="116.25" customHeight="1" x14ac:dyDescent="0.25">
      <c r="A20" s="24">
        <v>15</v>
      </c>
      <c r="B20" s="19" t="s">
        <v>63</v>
      </c>
      <c r="C20" s="7" t="s">
        <v>11</v>
      </c>
      <c r="D20" s="28" t="s">
        <v>82</v>
      </c>
      <c r="E20" s="8">
        <v>1048323.16</v>
      </c>
      <c r="F20" s="8">
        <v>933938</v>
      </c>
      <c r="G20" s="8">
        <f>E20-F20</f>
        <v>114385.16000000003</v>
      </c>
      <c r="H20" s="9">
        <v>45068</v>
      </c>
      <c r="I20" s="10" t="s">
        <v>22</v>
      </c>
    </row>
    <row r="21" spans="1:9" ht="116.25" customHeight="1" x14ac:dyDescent="0.25">
      <c r="A21" s="24">
        <v>16</v>
      </c>
      <c r="B21" s="19" t="s">
        <v>64</v>
      </c>
      <c r="C21" s="7" t="s">
        <v>11</v>
      </c>
      <c r="D21" s="37" t="s">
        <v>82</v>
      </c>
      <c r="E21" s="8">
        <v>974657.83</v>
      </c>
      <c r="F21" s="8">
        <v>861773.94</v>
      </c>
      <c r="G21" s="8">
        <f>E21-F21</f>
        <v>112883.89000000001</v>
      </c>
      <c r="H21" s="9">
        <v>45068</v>
      </c>
      <c r="I21" s="10" t="s">
        <v>22</v>
      </c>
    </row>
    <row r="22" spans="1:9" ht="116.25" customHeight="1" x14ac:dyDescent="0.25">
      <c r="A22" s="24">
        <v>17</v>
      </c>
      <c r="B22" s="19" t="s">
        <v>65</v>
      </c>
      <c r="C22" s="7" t="s">
        <v>11</v>
      </c>
      <c r="D22" s="37" t="s">
        <v>83</v>
      </c>
      <c r="E22" s="8">
        <v>564396.31000000006</v>
      </c>
      <c r="F22" s="8" t="s">
        <v>24</v>
      </c>
      <c r="G22" s="8" t="s">
        <v>24</v>
      </c>
      <c r="H22" s="9">
        <v>45069</v>
      </c>
      <c r="I22" s="39" t="s">
        <v>84</v>
      </c>
    </row>
    <row r="23" spans="1:9" ht="116.25" customHeight="1" x14ac:dyDescent="0.25">
      <c r="A23" s="24">
        <v>18</v>
      </c>
      <c r="B23" s="38" t="s">
        <v>86</v>
      </c>
      <c r="C23" s="7" t="s">
        <v>11</v>
      </c>
      <c r="D23" s="37" t="s">
        <v>85</v>
      </c>
      <c r="E23" s="8">
        <v>423701.78</v>
      </c>
      <c r="F23" s="8">
        <v>423701.78</v>
      </c>
      <c r="G23" s="8" t="s">
        <v>24</v>
      </c>
      <c r="H23" s="9">
        <v>45072</v>
      </c>
      <c r="I23" s="10" t="s">
        <v>23</v>
      </c>
    </row>
    <row r="24" spans="1:9" ht="27.75" customHeight="1" x14ac:dyDescent="0.25">
      <c r="A24" s="43" t="s">
        <v>9</v>
      </c>
      <c r="B24" s="44"/>
      <c r="C24" s="44"/>
      <c r="D24" s="45"/>
      <c r="E24" s="20">
        <f>SUM(E13:E23)</f>
        <v>9173771.4900000002</v>
      </c>
      <c r="F24" s="20">
        <f>SUM(F13:F23)</f>
        <v>6588824.0300000003</v>
      </c>
      <c r="G24" s="20">
        <f>SUM(G13:G23)</f>
        <v>2020551.15</v>
      </c>
      <c r="H24" s="1"/>
      <c r="I24" s="2"/>
    </row>
    <row r="25" spans="1:9" ht="28.5" customHeight="1" x14ac:dyDescent="0.25">
      <c r="A25" s="46" t="s">
        <v>18</v>
      </c>
      <c r="B25" s="47"/>
      <c r="C25" s="47"/>
      <c r="D25" s="47"/>
      <c r="E25" s="47"/>
      <c r="F25" s="47"/>
      <c r="G25" s="47"/>
      <c r="H25" s="47"/>
      <c r="I25" s="48"/>
    </row>
    <row r="26" spans="1:9" ht="63.75" x14ac:dyDescent="0.25">
      <c r="A26" s="3">
        <v>19</v>
      </c>
      <c r="B26" s="28" t="s">
        <v>32</v>
      </c>
      <c r="C26" s="28" t="s">
        <v>92</v>
      </c>
      <c r="D26" s="7" t="s">
        <v>42</v>
      </c>
      <c r="E26" s="8">
        <v>8394192</v>
      </c>
      <c r="F26" s="8">
        <v>8394192</v>
      </c>
      <c r="G26" s="7" t="s">
        <v>24</v>
      </c>
      <c r="H26" s="9">
        <v>45049</v>
      </c>
      <c r="I26" s="10" t="s">
        <v>23</v>
      </c>
    </row>
    <row r="27" spans="1:9" ht="63.75" x14ac:dyDescent="0.25">
      <c r="A27" s="3">
        <v>20</v>
      </c>
      <c r="B27" s="28" t="s">
        <v>33</v>
      </c>
      <c r="C27" s="28" t="s">
        <v>92</v>
      </c>
      <c r="D27" s="7" t="s">
        <v>38</v>
      </c>
      <c r="E27" s="8">
        <v>3291840</v>
      </c>
      <c r="F27" s="8">
        <v>3291840</v>
      </c>
      <c r="G27" s="7" t="s">
        <v>24</v>
      </c>
      <c r="H27" s="9">
        <v>45050</v>
      </c>
      <c r="I27" s="10" t="s">
        <v>23</v>
      </c>
    </row>
    <row r="28" spans="1:9" ht="63.75" x14ac:dyDescent="0.25">
      <c r="A28" s="3">
        <v>21</v>
      </c>
      <c r="B28" s="28" t="s">
        <v>43</v>
      </c>
      <c r="C28" s="28" t="s">
        <v>93</v>
      </c>
      <c r="D28" s="7" t="s">
        <v>47</v>
      </c>
      <c r="E28" s="8">
        <v>396783.33</v>
      </c>
      <c r="F28" s="8">
        <v>392815.49</v>
      </c>
      <c r="G28" s="8">
        <f>E28-F28</f>
        <v>3967.8400000000256</v>
      </c>
      <c r="H28" s="9">
        <v>45051</v>
      </c>
      <c r="I28" s="10" t="s">
        <v>22</v>
      </c>
    </row>
    <row r="29" spans="1:9" ht="63.75" x14ac:dyDescent="0.25">
      <c r="A29" s="3">
        <v>22</v>
      </c>
      <c r="B29" s="28" t="s">
        <v>44</v>
      </c>
      <c r="C29" s="28" t="s">
        <v>93</v>
      </c>
      <c r="D29" s="7" t="s">
        <v>48</v>
      </c>
      <c r="E29" s="8">
        <v>668266.67000000004</v>
      </c>
      <c r="F29" s="8">
        <v>661584.01</v>
      </c>
      <c r="G29" s="8">
        <f>E29-F29</f>
        <v>6682.6600000000326</v>
      </c>
      <c r="H29" s="9">
        <v>45051</v>
      </c>
      <c r="I29" s="10" t="s">
        <v>22</v>
      </c>
    </row>
    <row r="30" spans="1:9" ht="63.75" x14ac:dyDescent="0.25">
      <c r="A30" s="3">
        <v>23</v>
      </c>
      <c r="B30" s="28" t="s">
        <v>45</v>
      </c>
      <c r="C30" s="28" t="s">
        <v>92</v>
      </c>
      <c r="D30" s="7" t="s">
        <v>55</v>
      </c>
      <c r="E30" s="8">
        <v>324153.3</v>
      </c>
      <c r="F30" s="8">
        <v>157213.99</v>
      </c>
      <c r="G30" s="8">
        <f>E30-F30</f>
        <v>166939.31</v>
      </c>
      <c r="H30" s="9">
        <v>45056</v>
      </c>
      <c r="I30" s="10" t="s">
        <v>22</v>
      </c>
    </row>
    <row r="31" spans="1:9" ht="68.25" customHeight="1" x14ac:dyDescent="0.25">
      <c r="A31" s="3">
        <v>24</v>
      </c>
      <c r="B31" s="28" t="s">
        <v>46</v>
      </c>
      <c r="C31" s="28" t="s">
        <v>93</v>
      </c>
      <c r="D31" s="7" t="s">
        <v>56</v>
      </c>
      <c r="E31" s="8">
        <v>1169867.25</v>
      </c>
      <c r="F31" s="8">
        <v>589536.57999999996</v>
      </c>
      <c r="G31" s="8">
        <f>E31-F31</f>
        <v>580330.67000000004</v>
      </c>
      <c r="H31" s="9">
        <v>45056</v>
      </c>
      <c r="I31" s="10" t="s">
        <v>22</v>
      </c>
    </row>
    <row r="32" spans="1:9" ht="144" customHeight="1" x14ac:dyDescent="0.25">
      <c r="A32" s="3">
        <v>25</v>
      </c>
      <c r="B32" s="28" t="s">
        <v>36</v>
      </c>
      <c r="C32" s="28" t="s">
        <v>37</v>
      </c>
      <c r="D32" s="7" t="s">
        <v>57</v>
      </c>
      <c r="E32" s="8">
        <v>615690</v>
      </c>
      <c r="F32" s="8">
        <v>495630.45</v>
      </c>
      <c r="G32" s="8">
        <f>E32-F32</f>
        <v>120059.54999999999</v>
      </c>
      <c r="H32" s="9">
        <v>45057</v>
      </c>
      <c r="I32" s="10" t="s">
        <v>22</v>
      </c>
    </row>
    <row r="33" spans="1:11" ht="51" x14ac:dyDescent="0.25">
      <c r="A33" s="3">
        <v>26</v>
      </c>
      <c r="B33" s="28" t="s">
        <v>30</v>
      </c>
      <c r="C33" s="28" t="s">
        <v>31</v>
      </c>
      <c r="D33" s="7" t="s">
        <v>58</v>
      </c>
      <c r="E33" s="8">
        <v>1740000</v>
      </c>
      <c r="F33" s="8">
        <v>1104900</v>
      </c>
      <c r="G33" s="8">
        <f>E33-F33</f>
        <v>635100</v>
      </c>
      <c r="H33" s="9">
        <v>45062</v>
      </c>
      <c r="I33" s="10" t="s">
        <v>22</v>
      </c>
    </row>
    <row r="34" spans="1:11" ht="51" x14ac:dyDescent="0.25">
      <c r="A34" s="3">
        <v>27</v>
      </c>
      <c r="B34" s="28" t="s">
        <v>72</v>
      </c>
      <c r="C34" s="28" t="s">
        <v>88</v>
      </c>
      <c r="D34" s="7" t="s">
        <v>87</v>
      </c>
      <c r="E34" s="8">
        <v>1629176.92</v>
      </c>
      <c r="F34" s="8">
        <v>1075257.08</v>
      </c>
      <c r="G34" s="8">
        <f>E34-F34</f>
        <v>553919.83999999985</v>
      </c>
      <c r="H34" s="9">
        <v>45070</v>
      </c>
      <c r="I34" s="10" t="s">
        <v>22</v>
      </c>
    </row>
    <row r="35" spans="1:11" ht="63.75" x14ac:dyDescent="0.25">
      <c r="A35" s="3">
        <v>28</v>
      </c>
      <c r="B35" s="28" t="s">
        <v>74</v>
      </c>
      <c r="C35" s="28" t="s">
        <v>93</v>
      </c>
      <c r="D35" s="7" t="s">
        <v>89</v>
      </c>
      <c r="E35" s="8">
        <v>2002830</v>
      </c>
      <c r="F35" s="8">
        <v>2002830</v>
      </c>
      <c r="G35" s="7" t="s">
        <v>24</v>
      </c>
      <c r="H35" s="9">
        <v>45075</v>
      </c>
      <c r="I35" s="10" t="s">
        <v>23</v>
      </c>
    </row>
    <row r="36" spans="1:11" ht="29.25" customHeight="1" x14ac:dyDescent="0.25">
      <c r="A36" s="43" t="s">
        <v>10</v>
      </c>
      <c r="B36" s="44"/>
      <c r="C36" s="44"/>
      <c r="D36" s="45"/>
      <c r="E36" s="20">
        <f>SUM(E26:E35)</f>
        <v>20232799.469999999</v>
      </c>
      <c r="F36" s="20">
        <f>SUM(F26:F35)</f>
        <v>18165799.600000001</v>
      </c>
      <c r="G36" s="20">
        <f>SUM(G26:G35)</f>
        <v>2066999.8699999999</v>
      </c>
      <c r="H36" s="9"/>
      <c r="I36" s="10"/>
    </row>
    <row r="37" spans="1:11" ht="29.25" customHeight="1" x14ac:dyDescent="0.25">
      <c r="A37" s="46" t="s">
        <v>25</v>
      </c>
      <c r="B37" s="47"/>
      <c r="C37" s="47"/>
      <c r="D37" s="47"/>
      <c r="E37" s="47"/>
      <c r="F37" s="47"/>
      <c r="G37" s="47"/>
      <c r="H37" s="47"/>
      <c r="I37" s="48"/>
    </row>
    <row r="38" spans="1:11" ht="124.5" customHeight="1" x14ac:dyDescent="0.25">
      <c r="A38" s="3">
        <v>29</v>
      </c>
      <c r="B38" s="38" t="s">
        <v>34</v>
      </c>
      <c r="C38" s="23" t="s">
        <v>41</v>
      </c>
      <c r="D38" s="7" t="s">
        <v>40</v>
      </c>
      <c r="E38" s="8">
        <v>1709315.12</v>
      </c>
      <c r="F38" s="8">
        <v>1008495.68</v>
      </c>
      <c r="G38" s="8">
        <f>E38-F38</f>
        <v>700819.44000000006</v>
      </c>
      <c r="H38" s="9">
        <v>45049</v>
      </c>
      <c r="I38" s="10" t="s">
        <v>22</v>
      </c>
    </row>
    <row r="39" spans="1:11" ht="69.75" customHeight="1" x14ac:dyDescent="0.25">
      <c r="A39" s="3">
        <v>30</v>
      </c>
      <c r="B39" s="38" t="s">
        <v>35</v>
      </c>
      <c r="C39" s="23" t="s">
        <v>94</v>
      </c>
      <c r="D39" s="7" t="s">
        <v>39</v>
      </c>
      <c r="E39" s="8">
        <v>3750380.11</v>
      </c>
      <c r="F39" s="8">
        <v>3731628.21</v>
      </c>
      <c r="G39" s="8">
        <f>E39-F39</f>
        <v>18751.899999999907</v>
      </c>
      <c r="H39" s="9">
        <v>45050</v>
      </c>
      <c r="I39" s="10" t="s">
        <v>22</v>
      </c>
    </row>
    <row r="40" spans="1:11" ht="30" customHeight="1" x14ac:dyDescent="0.25">
      <c r="A40" s="53" t="s">
        <v>26</v>
      </c>
      <c r="B40" s="54"/>
      <c r="C40" s="54"/>
      <c r="D40" s="55"/>
      <c r="E40" s="20">
        <f t="shared" ref="E40:F40" si="0">SUM(E38:E39)</f>
        <v>5459695.2300000004</v>
      </c>
      <c r="F40" s="20">
        <f t="shared" si="0"/>
        <v>4740123.8899999997</v>
      </c>
      <c r="G40" s="20">
        <f>SUM(G38:G39)</f>
        <v>719571.34</v>
      </c>
      <c r="H40" s="9"/>
      <c r="I40" s="10"/>
      <c r="K40" s="11"/>
    </row>
    <row r="41" spans="1:11" ht="15.75" thickBot="1" x14ac:dyDescent="0.3">
      <c r="A41" s="4"/>
      <c r="B41" s="5"/>
      <c r="C41" s="5"/>
      <c r="D41" s="17" t="s">
        <v>8</v>
      </c>
      <c r="E41" s="21">
        <f>E11+E24+E36+E40</f>
        <v>38601099.909999996</v>
      </c>
      <c r="F41" s="21">
        <f t="shared" ref="F41:G41" si="1">F11+F24+F36+F40</f>
        <v>32463169.280000001</v>
      </c>
      <c r="G41" s="21">
        <f t="shared" si="1"/>
        <v>5573534.3199999994</v>
      </c>
      <c r="H41" s="5"/>
      <c r="I41" s="6"/>
    </row>
    <row r="42" spans="1:11" x14ac:dyDescent="0.25">
      <c r="A42" s="56" t="s">
        <v>90</v>
      </c>
      <c r="B42" s="56"/>
      <c r="C42" s="56"/>
      <c r="D42" s="56"/>
      <c r="E42" s="56"/>
      <c r="F42" s="56"/>
      <c r="G42" s="56"/>
      <c r="H42" s="56"/>
      <c r="I42" s="56"/>
    </row>
    <row r="43" spans="1:11" x14ac:dyDescent="0.25">
      <c r="A43" s="52" t="s">
        <v>73</v>
      </c>
      <c r="B43" s="52"/>
      <c r="C43" s="52"/>
      <c r="D43" s="52"/>
      <c r="E43" s="52"/>
      <c r="F43" s="52"/>
      <c r="G43" s="52"/>
      <c r="H43" s="52"/>
      <c r="I43" s="52"/>
    </row>
    <row r="44" spans="1:11" x14ac:dyDescent="0.25">
      <c r="A44" s="52" t="s">
        <v>91</v>
      </c>
      <c r="B44" s="57"/>
      <c r="C44" s="57"/>
      <c r="D44" s="57"/>
      <c r="E44" s="41"/>
      <c r="F44" s="41"/>
      <c r="G44" s="41"/>
      <c r="H44" s="41"/>
      <c r="I44" s="41"/>
    </row>
    <row r="45" spans="1:11" x14ac:dyDescent="0.25">
      <c r="A45" s="30"/>
      <c r="B45" s="30"/>
      <c r="C45" s="30"/>
      <c r="D45" s="30"/>
      <c r="E45" s="30"/>
      <c r="F45" s="30"/>
      <c r="G45" s="30"/>
      <c r="H45" s="30"/>
      <c r="I45" s="30"/>
    </row>
    <row r="46" spans="1:11" ht="13.5" customHeight="1" x14ac:dyDescent="0.25">
      <c r="A46" s="31" t="s">
        <v>15</v>
      </c>
      <c r="B46" s="31"/>
      <c r="C46" s="31"/>
      <c r="D46" s="31"/>
      <c r="E46" s="32"/>
      <c r="F46" s="33"/>
      <c r="G46" s="32" t="s">
        <v>16</v>
      </c>
      <c r="H46" s="30"/>
      <c r="I46" s="30"/>
      <c r="K46" s="11">
        <f>SUM(E41-F41-G41)</f>
        <v>564396.30999999586</v>
      </c>
    </row>
    <row r="47" spans="1:11" x14ac:dyDescent="0.25">
      <c r="A47" s="34" t="s">
        <v>17</v>
      </c>
      <c r="B47" s="34"/>
      <c r="C47" s="35" t="s">
        <v>12</v>
      </c>
      <c r="D47" s="36"/>
      <c r="E47" s="33"/>
      <c r="F47" s="33"/>
      <c r="G47" s="33"/>
      <c r="H47" s="30"/>
      <c r="I47" s="30"/>
      <c r="K47" s="11"/>
    </row>
    <row r="48" spans="1:11" ht="15" customHeight="1" x14ac:dyDescent="0.25">
      <c r="A48" s="26"/>
      <c r="B48" s="27"/>
      <c r="C48" s="27"/>
      <c r="D48" s="27"/>
      <c r="E48" s="26"/>
      <c r="F48" s="26"/>
      <c r="G48" s="26"/>
      <c r="H48" s="26"/>
      <c r="I48" s="25"/>
      <c r="K48" s="11"/>
    </row>
    <row r="49" spans="1:11" x14ac:dyDescent="0.25">
      <c r="H49" s="26"/>
      <c r="I49" s="25"/>
      <c r="K49" s="11"/>
    </row>
    <row r="50" spans="1:11" x14ac:dyDescent="0.25">
      <c r="H50" s="26"/>
      <c r="I50" s="25"/>
      <c r="K50" s="11"/>
    </row>
    <row r="51" spans="1:11" ht="15" customHeight="1" x14ac:dyDescent="0.25">
      <c r="A51" s="52"/>
      <c r="B51" s="52"/>
      <c r="C51" s="52"/>
      <c r="D51" s="52"/>
      <c r="E51" s="52"/>
      <c r="F51" s="52"/>
      <c r="G51" s="52"/>
      <c r="H51" s="52"/>
      <c r="I51" s="52"/>
      <c r="K51" s="11"/>
    </row>
    <row r="52" spans="1:11" x14ac:dyDescent="0.25">
      <c r="K52" s="11"/>
    </row>
    <row r="53" spans="1:11" x14ac:dyDescent="0.25">
      <c r="K53" s="11"/>
    </row>
    <row r="54" spans="1:11" x14ac:dyDescent="0.25">
      <c r="D54" s="29"/>
    </row>
  </sheetData>
  <mergeCells count="13">
    <mergeCell ref="A51:I51"/>
    <mergeCell ref="A25:I25"/>
    <mergeCell ref="A36:D36"/>
    <mergeCell ref="A42:I42"/>
    <mergeCell ref="A43:I43"/>
    <mergeCell ref="A44:D44"/>
    <mergeCell ref="A37:I37"/>
    <mergeCell ref="A40:D40"/>
    <mergeCell ref="A1:I1"/>
    <mergeCell ref="A24:D24"/>
    <mergeCell ref="A12:I12"/>
    <mergeCell ref="A3:I3"/>
    <mergeCell ref="A11:D11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2023-06-06T08:47:42Z</dcterms:modified>
</cp:coreProperties>
</file>