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'Доходы'!$F$248</definedName>
    <definedName name="LAST_CELL" localSheetId="1">'Расходы'!$F$1060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'Доходы'!$A$248</definedName>
    <definedName name="REND_1" localSheetId="1">'Расходы'!$A$1061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<sst xmlns="http://schemas.openxmlformats.org/spreadsheetml/2006/main" count="4763" uniqueCount="1961">
  <si>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</si>
  <si>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</si>
  <si>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</si>
  <si>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</si>
  <si>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</si>
  <si>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01.03.2024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</si>
  <si>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</si>
  <si>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</si>
  <si>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</si>
  <si>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</si>
  <si>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</si>
  <si>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</si>
  <si>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</si>
  <si>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</si>
  <si>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</si>
  <si>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</si>
  <si>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</si>
  <si>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</si>
  <si>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</si>
  <si>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</si>
  <si>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>75743000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</si>
  <si>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</si>
  <si>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</si>
  <si>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</si>
  <si>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</si>
  <si>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</si>
  <si>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</si>
  <si>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</si>
  <si>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</si>
  <si>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</si>
  <si>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</si>
  <si>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</si>
  <si>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</si>
  <si>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</si>
  <si>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</si>
  <si>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</si>
  <si>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</si>
  <si>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</si>
  <si>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</si>
  <si>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</si>
  <si>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</si>
  <si>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</si>
  <si>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</si>
  <si>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</si>
  <si>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</si>
  <si>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</si>
  <si>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</si>
  <si>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</si>
  <si>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</si>
  <si>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</si>
  <si>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</si>
  <si>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</si>
  <si>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</si>
  <si>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</si>
  <si>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</si>
  <si>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</si>
  <si>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</si>
  <si>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</si>
  <si>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</si>
  <si>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</si>
  <si>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</si>
  <si>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182 10102090010000110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</si>
  <si>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</si>
  <si>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</si>
  <si>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</si>
  <si>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</si>
  <si>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</si>
  <si>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</si>
  <si>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</si>
  <si>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</si>
  <si>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</si>
  <si>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</si>
  <si>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</si>
  <si>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</si>
  <si>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</si>
  <si>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</si>
  <si>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</si>
  <si>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</si>
  <si>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</si>
  <si>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</si>
  <si>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</si>
  <si>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</si>
  <si>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</si>
  <si>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</si>
  <si>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</si>
  <si>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</si>
  <si>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</si>
  <si>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</si>
  <si>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</si>
  <si>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</si>
  <si>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</si>
  <si>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</si>
  <si>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</si>
  <si>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</si>
  <si>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</si>
  <si>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</si>
  <si>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</si>
  <si>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</si>
  <si>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</si>
  <si>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</si>
  <si>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</si>
  <si>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</si>
  <si>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</si>
  <si>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</si>
  <si>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</si>
  <si>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</si>
  <si>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</si>
  <si>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</si>
  <si>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</si>
  <si>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</si>
  <si>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</si>
  <si>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</si>
  <si>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</si>
  <si>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</si>
  <si>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</si>
  <si>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</si>
  <si>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</si>
  <si>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</si>
  <si>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</si>
  <si>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</si>
  <si>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</si>
  <si>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</si>
  <si>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</si>
  <si>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</si>
  <si>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</si>
  <si>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</si>
  <si>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</si>
  <si>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</si>
  <si>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</si>
  <si>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</si>
  <si>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</si>
  <si>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</si>
  <si>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</si>
  <si>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</si>
  <si>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</si>
  <si>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</si>
  <si>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</si>
  <si>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</si>
  <si>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</si>
  <si>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</si>
  <si>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</si>
  <si>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</si>
  <si>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</si>
  <si>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</si>
  <si>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</si>
  <si>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</si>
  <si>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</si>
  <si>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</si>
  <si>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</si>
  <si>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</si>
  <si>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</si>
  <si>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</si>
  <si>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</si>
  <si>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</si>
  <si>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</si>
  <si>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</si>
  <si>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</si>
  <si>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</si>
  <si>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</si>
  <si>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</si>
  <si>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</si>
  <si>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</si>
  <si>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</si>
  <si>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</si>
  <si>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</si>
  <si>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</si>
  <si>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</si>
  <si>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</si>
  <si>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</si>
  <si>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</si>
  <si>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</si>
  <si>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</si>
  <si>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</si>
  <si>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</si>
  <si>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313 11301994040000130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</si>
  <si>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</si>
  <si>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</si>
  <si>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</si>
  <si>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</si>
  <si>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</si>
  <si>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</si>
  <si>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</si>
  <si>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</si>
  <si>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</si>
  <si>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</si>
  <si>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</si>
  <si>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315 11302994040000130</t>
  </si>
  <si>
    <t>323 11302994040000130</t>
  </si>
  <si>
    <t>328 11302994040000130</t>
  </si>
  <si>
    <t>340 11302994040000130</t>
  </si>
  <si>
    <t>ДОХОДЫ ОТ ПРОДАЖИ МАТЕРИАЛЬНЫХ И НЕМАТЕРИАЛЬНЫХ АКТИВОВ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</si>
  <si>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</si>
  <si>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</si>
  <si>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</si>
  <si>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</si>
  <si>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</si>
  <si>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</si>
  <si>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</si>
  <si>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</si>
  <si>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</si>
  <si>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</si>
  <si>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</si>
  <si>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</si>
  <si>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</si>
  <si>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</si>
  <si>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</si>
  <si>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</si>
  <si>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</si>
  <si>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</si>
  <si>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</si>
  <si>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</si>
  <si>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</si>
  <si>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</si>
  <si>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</si>
  <si>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</si>
  <si>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</si>
  <si>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</si>
  <si>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</si>
  <si>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</si>
  <si>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</si>
  <si>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</si>
  <si>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</si>
  <si>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</si>
  <si>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</si>
  <si>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</si>
  <si>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</si>
  <si>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</si>
  <si>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</si>
  <si>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</si>
  <si>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</si>
  <si>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</si>
  <si>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</si>
  <si>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</si>
  <si>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</si>
  <si>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</si>
  <si>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</si>
  <si>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</si>
  <si>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</si>
  <si>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</si>
  <si>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</si>
  <si>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</si>
  <si>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323 11610032040000140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</si>
  <si>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</si>
  <si>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</si>
  <si>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</si>
  <si>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323 11610123010000140</t>
  </si>
  <si>
    <t>331 11610123010000140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</si>
  <si>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</si>
  <si>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</si>
  <si>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</si>
  <si>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</si>
  <si>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</si>
  <si>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</si>
  <si>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328 11701040040000180</t>
  </si>
  <si>
    <t>331 11701040040000180</t>
  </si>
  <si>
    <t>340 11701040040000180</t>
  </si>
  <si>
    <t>Инициативные платежи</t>
  </si>
  <si>
    <t>000 11715000000000150</t>
  </si>
  <si>
    <t>Инициативные платежи, зачисляемые в бюджеты городских округов (Наш двор мечты по адресу бул. Луначарского, д. 19, г. Озерск Челябинская область (благоустройство территории МКД: планировка и установка лестницы и пандуса, установка парковочных барьеров, асфальтирование 2 протоптанных жителями дорожек, асфальтирование части спортивной площадки, установка МАФ (скамейка и урна) для пожилых жителей дома, озеленение))</t>
  </si>
  <si>
    <t>340 11715020040012150</t>
  </si>
  <si>
    <t>Инициативные платежи, зачисляемые в бюджеты городских округов (Ремонт проезжей части придомовой территории многоквартирного жилого дома № 5 по ул. Мира, пос. Метлино, Озерский городской округ, Челябинская область)</t>
  </si>
  <si>
    <t>340 11715020040013150</t>
  </si>
  <si>
    <t>Инициативные платежи, зачисляемые в бюджеты городских округов (Благоустройство дворовой территории жилого дома № 6 по ул. Мира (обустройство новой детской игровой площадки) в пос. Метлино, Озерский городской округ, Челябинская область)</t>
  </si>
  <si>
    <t>340 11715020040014150</t>
  </si>
  <si>
    <t>Инициативные платежи, зачисляемые в бюджеты городских округов (Ремонт проезжей части придомовой территории многоквартирного жилого дома № 6 по ул. Мира, пос. Метлино, Озерский городской округ, Челябинская область)</t>
  </si>
  <si>
    <t>340 11715020040015150</t>
  </si>
  <si>
    <t>Инициативные платежи, зачисляемые в бюджеты городских округов (Ремонт контейнерных площадок, расположенных на территории многоквартирных жилых домов № 1, 9, 12 по ул. Мира, № 18 по ул. Шолохова, № 76 по ул. Центральная в пос. Метлино, Озерский городской округ, Челябинская область)</t>
  </si>
  <si>
    <t>340 11715020040016150</t>
  </si>
  <si>
    <t>Инициативные платежи, зачисляемые в бюджеты городских округов (Ремонт проезжей части придомовой территории многоквартирного жилого дома № 82 по ул. Центральная, пос. Метлино, Озерский городской округ, Челябинская область)</t>
  </si>
  <si>
    <t>340 11715020040017150</t>
  </si>
  <si>
    <t>Инициативные платежи, зачисляемые в бюджеты городских округов (Замена одежды сцены (кулисы/занавес) театра, относящегося к объекту культурного наследия МБУК ОТДиК «Наш дом», расположенного по адресу: Челябинская область, г. Озерск, пр. Ленина, д. 30)</t>
  </si>
  <si>
    <t>313 11715020040033150</t>
  </si>
  <si>
    <t>Инициативные платежи, зачисляемые в бюджеты городских округов (Реставрация паркета в фойе, зрительном зале и галерее театра с заменой плинтуса, относящего к объекту культурного наследия МБУК ОТДиК «Наш дом», расположенного по адресу: Челябинская область, г. Озерск, пр. Ленина, д. 30)</t>
  </si>
  <si>
    <t>313 11715020040034150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</si>
  <si>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</si>
  <si>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</si>
  <si>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</si>
  <si>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</si>
  <si>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</si>
  <si>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</si>
  <si>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</si>
  <si>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</si>
  <si>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</si>
  <si>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</si>
  <si>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</si>
  <si>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</si>
  <si>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</si>
  <si>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</si>
  <si>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</si>
  <si>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</si>
  <si>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</si>
  <si>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</si>
  <si>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</si>
  <si>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</si>
  <si>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</si>
  <si>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</si>
  <si>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</si>
  <si>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</si>
  <si>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</si>
  <si>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</si>
  <si>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</si>
  <si>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отрасли культуры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</si>
  <si>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</si>
  <si>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реализацию мероприятий по модернизации школьных систем образования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</si>
  <si>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</si>
  <si>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</si>
  <si>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</si>
  <si>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</si>
  <si>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</si>
  <si>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315 20229999040000150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</si>
  <si>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</si>
  <si>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</si>
  <si>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</si>
  <si>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</si>
  <si>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</si>
  <si>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</si>
  <si>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</si>
  <si>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</si>
  <si>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</si>
  <si>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</si>
  <si>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</si>
  <si>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</si>
  <si>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</si>
  <si>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</si>
  <si>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</si>
  <si>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</si>
  <si>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</si>
  <si>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</si>
  <si>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</si>
  <si>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</si>
  <si>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</si>
  <si>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</si>
  <si>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</si>
  <si>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</si>
  <si>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</si>
  <si>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</si>
  <si>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</si>
  <si>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</si>
  <si>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</si>
  <si>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</si>
  <si>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</si>
  <si>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</si>
  <si>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 бюджетам городских округов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</si>
  <si>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</si>
  <si>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</si>
  <si>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</si>
  <si>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</si>
  <si>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</si>
  <si>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</si>
  <si>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</si>
  <si>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</si>
  <si>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</si>
  <si>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</si>
  <si>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</si>
  <si>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</si>
  <si>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</si>
  <si>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</si>
  <si>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</si>
  <si>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</si>
  <si>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312 21804000040000150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</si>
  <si>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</si>
  <si>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</si>
  <si>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</si>
  <si>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</si>
  <si>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</si>
  <si>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315 21960010040000150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</si>
  <si>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</si>
  <si>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</si>
  <si>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</si>
  <si>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</si>
  <si>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</si>
  <si>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</si>
  <si>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</si>
  <si>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</si>
  <si>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</si>
  <si>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</si>
  <si>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Иные непрограммные мероприятия</t>
  </si>
  <si>
    <t xml:space="preserve">311 0106 7990000000 000 </t>
  </si>
  <si>
    <t>Обеспечение функционирования органов местного самоуправления</t>
  </si>
  <si>
    <t xml:space="preserve">311 0106 7990002040 000 </t>
  </si>
  <si>
    <t>Фонд оплаты труда государственных (муниципальных) органов</t>
  </si>
  <si>
    <t xml:space="preserve">311 0106 7990002040 121 </t>
  </si>
  <si>
    <t>Иные выплаты персоналу государственных (муниципальных) органов, за исключением фонда оплаты труда</t>
  </si>
  <si>
    <t xml:space="preserve">311 0106 7990002040 122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</si>
  <si>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</si>
  <si>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311 0106 7990002040 129 </t>
  </si>
  <si>
    <t>Закупка товаров, работ, услуг в сфере информационно-коммуникационных технологий</t>
  </si>
  <si>
    <t xml:space="preserve">311 0106 7990002040 242 </t>
  </si>
  <si>
    <t>Прочая закупка товаров, работ и услуг</t>
  </si>
  <si>
    <t xml:space="preserve">311 0106 7990002040 244 </t>
  </si>
  <si>
    <t>Другие общегосударственные вопросы</t>
  </si>
  <si>
    <t xml:space="preserve">311 0113 0000000000 000 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</si>
  <si>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</si>
  <si>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</si>
  <si>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</si>
  <si>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</si>
  <si>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</si>
  <si>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</si>
  <si>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</si>
  <si>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</si>
  <si>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</si>
  <si>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311 1301 7990000000 000 </t>
  </si>
  <si>
    <t>Обеспечение управлением муниципальным долгом Озерского городского округа</t>
  </si>
  <si>
    <t xml:space="preserve">311 1301 7990005030 000 </t>
  </si>
  <si>
    <t>Обслуживание муниципального долга</t>
  </si>
  <si>
    <t xml:space="preserve">311 1301 7990005030 730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</si>
  <si>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</si>
  <si>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</si>
  <si>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</si>
  <si>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</si>
  <si>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</si>
  <si>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</si>
  <si>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Организация и предоставление дошкольного образования</t>
  </si>
  <si>
    <t xml:space="preserve">312 0701 0140100000 000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</si>
  <si>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</si>
  <si>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312 0701 0140104070 000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</si>
  <si>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</si>
  <si>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312 0701 0140104070 611 </t>
  </si>
  <si>
    <t xml:space="preserve">312 0701 0140120100 000 </t>
  </si>
  <si>
    <t xml:space="preserve">312 0701 0140120100 611 </t>
  </si>
  <si>
    <t>Организация и предоставление дошкольного образования (питание детей)</t>
  </si>
  <si>
    <t xml:space="preserve">312 0701 0140120110 000 </t>
  </si>
  <si>
    <t xml:space="preserve">312 0701 0140120110 611 </t>
  </si>
  <si>
    <t>Обеспечение деятельности муниципальных образовательных организаций всех типов</t>
  </si>
  <si>
    <t xml:space="preserve">312 0701 0140199200 000 </t>
  </si>
  <si>
    <t xml:space="preserve">312 0701 0140199200 611 </t>
  </si>
  <si>
    <t xml:space="preserve">312 0701 0140199250 000 </t>
  </si>
  <si>
    <t xml:space="preserve">312 0701 0140199250 611 </t>
  </si>
  <si>
    <t>Оснащение современным оборудованием муниципальных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</si>
  <si>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01401S4040 000 </t>
  </si>
  <si>
    <t>Субсидии бюджетным учреждениям на иные цели</t>
  </si>
  <si>
    <t xml:space="preserve">312 0701 01401S4040 612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</si>
  <si>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</si>
  <si>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312 0701 01401S4050 000 </t>
  </si>
  <si>
    <t xml:space="preserve">312 0701 01401S4050 612 </t>
  </si>
  <si>
    <t>Сопровождение деятельности образовательных учреждений</t>
  </si>
  <si>
    <t xml:space="preserve">312 0701 0140500000 000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</si>
  <si>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</si>
  <si>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312 0701 0140509100 000 </t>
  </si>
  <si>
    <t xml:space="preserve">312 0701 0140509100 612 </t>
  </si>
  <si>
    <t>Обеспечение комплексной безопасности образовательных учреждений всех типов</t>
  </si>
  <si>
    <t xml:space="preserve">312 0701 0140509500 000 </t>
  </si>
  <si>
    <t xml:space="preserve">312 0701 0140509500 612 </t>
  </si>
  <si>
    <t>Инициативный проект "Частичная замена оконных блоков с ремонтом пилонов в здании МБДОУ ЦРР ДС №58, расположенном по адресу: Челябинская область, г. Озерск, бул. Гайдара, д. 19"</t>
  </si>
  <si>
    <t xml:space="preserve">312 0701 1533800000 000 </t>
  </si>
  <si>
    <t>Поддержка инициативного проекта за счет средств областного бюджета</t>
  </si>
  <si>
    <t xml:space="preserve">312 0701 1533824010 000 </t>
  </si>
  <si>
    <t xml:space="preserve">312 0701 1533824010 612 </t>
  </si>
  <si>
    <t>Поддержка инициативного проекта за счет средств местного бюджета</t>
  </si>
  <si>
    <t xml:space="preserve">312 0701 15338S4010 000 </t>
  </si>
  <si>
    <t xml:space="preserve">312 0701 15338S4010 612 </t>
  </si>
  <si>
    <t>Инициативный платеж</t>
  </si>
  <si>
    <t xml:space="preserve">312 0701 15338И0000 000 </t>
  </si>
  <si>
    <t xml:space="preserve">312 0701 15338И0000 612 </t>
  </si>
  <si>
    <t>Инициативный проект "Ремонт кровли в здании МБДОУ ЦРР ДС №58, расположенном по адресу: Челябинская область, г. Озерск, бул. Гайдара, д. 19"</t>
  </si>
  <si>
    <t xml:space="preserve">312 0701 1533900000 000 </t>
  </si>
  <si>
    <t xml:space="preserve">312 0701 1533924010 000 </t>
  </si>
  <si>
    <t xml:space="preserve">312 0701 1533924010 612 </t>
  </si>
  <si>
    <t xml:space="preserve">312 0701 15339S4010 000 </t>
  </si>
  <si>
    <t xml:space="preserve">312 0701 15339S4010 612 </t>
  </si>
  <si>
    <t xml:space="preserve">312 0701 15339И0000 000 </t>
  </si>
  <si>
    <t xml:space="preserve">312 0701 15339И0000 612 </t>
  </si>
  <si>
    <t>Инициативный проект "Ремонт пилонов (наружная отделка стен) в здании МБДОУ ЦРР ДС №58, расположенном по адресу: Челябинская область, г. Озерск, бул. Гайдара, д. 19"</t>
  </si>
  <si>
    <t xml:space="preserve">312 0701 1534000000 000 </t>
  </si>
  <si>
    <t xml:space="preserve">312 0701 1534024010 000 </t>
  </si>
  <si>
    <t xml:space="preserve">312 0701 1534024010 612 </t>
  </si>
  <si>
    <t xml:space="preserve">312 0701 15340S4010 000 </t>
  </si>
  <si>
    <t xml:space="preserve">312 0701 15340S4010 612 </t>
  </si>
  <si>
    <t xml:space="preserve">312 0701 15340И0000 000 </t>
  </si>
  <si>
    <t xml:space="preserve">312 0701 15340И0000 612 </t>
  </si>
  <si>
    <t>Инициативный проект "Замена теневых навесов (демонтаж, приобретение и монтаж) в МБДОУ ЦРР ДС №58 по адресу: Челябинская область, г. Озерск, бул. Гайдара, д. 19"</t>
  </si>
  <si>
    <t xml:space="preserve">312 0701 1534100000 000 </t>
  </si>
  <si>
    <t xml:space="preserve">312 0701 1534124010 000 </t>
  </si>
  <si>
    <t xml:space="preserve">312 0701 1534124010 612 </t>
  </si>
  <si>
    <t xml:space="preserve">312 0701 15341S4010 000 </t>
  </si>
  <si>
    <t xml:space="preserve">312 0701 15341S4010 612 </t>
  </si>
  <si>
    <t xml:space="preserve">312 0701 15341И0000 000 </t>
  </si>
  <si>
    <t xml:space="preserve">312 0701 15341И0000 612 </t>
  </si>
  <si>
    <t>Общее образование</t>
  </si>
  <si>
    <t xml:space="preserve">312 0702 0000000000 000 </t>
  </si>
  <si>
    <t>Региональный проект "Современная школа"</t>
  </si>
  <si>
    <t xml:space="preserve">312 0702 011E100000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</si>
  <si>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</si>
  <si>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312 0702 011E151720 000 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</si>
  <si>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</si>
  <si>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 xml:space="preserve">312 0702 011E151723 000 </t>
  </si>
  <si>
    <t xml:space="preserve">312 0702 011E151723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</si>
  <si>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</si>
  <si>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011E1S3030 000 </t>
  </si>
  <si>
    <t xml:space="preserve">312 0702 011E1S3030 612 </t>
  </si>
  <si>
    <t>Региональный проект "Успех каждого ребенка"</t>
  </si>
  <si>
    <t xml:space="preserve">312 0702 011E200000 000 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</si>
  <si>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</t>
  </si>
  <si>
    <t xml:space="preserve">312 0702 011E2S3390 000 </t>
  </si>
  <si>
    <t xml:space="preserve">312 0702 011E2S3390 612 </t>
  </si>
  <si>
    <t>Региональный проект "Патриотическое воспитание граждан Российской Федерации"</t>
  </si>
  <si>
    <t xml:space="preserve">312 0702 011EВ00000 000 </t>
  </si>
  <si>
    <t>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</si>
  <si>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 xml:space="preserve">312 0702 011EВ51790 000 </t>
  </si>
  <si>
    <t xml:space="preserve">312 0702 011EВ51790 611 </t>
  </si>
  <si>
    <t>Региональный проект "Модернизация школьных систем образования в Челябинской области"</t>
  </si>
  <si>
    <t xml:space="preserve">312 0702 0120100000 000 </t>
  </si>
  <si>
    <t>Реализация мероприятий по модернизации школьных систем образования</t>
  </si>
  <si>
    <t xml:space="preserve">312 0702 01201L7500 000 </t>
  </si>
  <si>
    <t xml:space="preserve">312 0702 01201L7500 612 </t>
  </si>
  <si>
    <t xml:space="preserve">312 0702 01201S3170 000 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</si>
  <si>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</si>
  <si>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01201S3171 000 </t>
  </si>
  <si>
    <t xml:space="preserve">312 0702 01201S3171 612 </t>
  </si>
  <si>
    <t>Проведение ремонтных работ по замене оконных блоков в муниципальных общеобразовательных организациях</t>
  </si>
  <si>
    <t xml:space="preserve">312 0702 01201S3173 000 </t>
  </si>
  <si>
    <t xml:space="preserve">312 0702 01201S3173 612 </t>
  </si>
  <si>
    <t>Организация и предоставление общего образования</t>
  </si>
  <si>
    <t xml:space="preserve">312 0702 0140200000 000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</si>
  <si>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</si>
  <si>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312 0702 0140203230 000 </t>
  </si>
  <si>
    <t>Приобретение товаров, работ, услуг в пользу граждан в целях их социального обеспечения</t>
  </si>
  <si>
    <t xml:space="preserve">312 0702 0140203230 323 </t>
  </si>
  <si>
    <t xml:space="preserve">312 0702 0140203230 611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</si>
  <si>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</si>
  <si>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312 0702 0140203250 000 </t>
  </si>
  <si>
    <t xml:space="preserve">312 0702 0140203250 611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</si>
  <si>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</si>
  <si>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312 0702 0140203260 000 </t>
  </si>
  <si>
    <t xml:space="preserve">312 0702 0140203260 611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</si>
  <si>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</si>
  <si>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312 0702 0140203310 000 </t>
  </si>
  <si>
    <t xml:space="preserve">312 0702 0140203310 611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</si>
  <si>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</si>
  <si>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312 0702 0140208120 000 </t>
  </si>
  <si>
    <t xml:space="preserve">312 0702 0140208120 611 </t>
  </si>
  <si>
    <t xml:space="preserve">312 0702 0140209170 000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</si>
  <si>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</si>
  <si>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312 0702 0140209175 000 </t>
  </si>
  <si>
    <t xml:space="preserve">312 0702 0140209175 612 </t>
  </si>
  <si>
    <t xml:space="preserve">312 0702 0140221100 000 </t>
  </si>
  <si>
    <t xml:space="preserve">312 0702 0140221100 611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</si>
  <si>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</si>
  <si>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312 0702 0140221150 000 </t>
  </si>
  <si>
    <t xml:space="preserve">312 0702 0140221150 611 </t>
  </si>
  <si>
    <t xml:space="preserve">312 0702 0140253030 000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</si>
  <si>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</t>
  </si>
  <si>
    <t xml:space="preserve">312 0702 0140253035 000 </t>
  </si>
  <si>
    <t xml:space="preserve">312 0702 0140253035 611 </t>
  </si>
  <si>
    <t xml:space="preserve">312 0702 0140299200 000 </t>
  </si>
  <si>
    <t xml:space="preserve">312 0702 0140299200 611 </t>
  </si>
  <si>
    <t xml:space="preserve">312 0702 0140299250 000 </t>
  </si>
  <si>
    <t xml:space="preserve">312 0702 0140299250 611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</si>
  <si>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</si>
  <si>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01402L3040 000 </t>
  </si>
  <si>
    <t xml:space="preserve">312 0702 01402L3040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</si>
  <si>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</si>
  <si>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01402S3190 000 </t>
  </si>
  <si>
    <t xml:space="preserve">312 0702 01402S3190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</si>
  <si>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</si>
  <si>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01402S3290 000 </t>
  </si>
  <si>
    <t xml:space="preserve">312 0702 01402S3290 612 </t>
  </si>
  <si>
    <t xml:space="preserve">312 0702 0140500000 000 </t>
  </si>
  <si>
    <t xml:space="preserve">312 0702 0140509100 000 </t>
  </si>
  <si>
    <t xml:space="preserve">312 0702 0140509100 612 </t>
  </si>
  <si>
    <t xml:space="preserve">312 0702 0140509500 000 </t>
  </si>
  <si>
    <t xml:space="preserve">312 0702 0140509500 612 </t>
  </si>
  <si>
    <t>Субсидия на иные цели (обеспечение охраны здания МБОУ СОШ № 21 по адресу: Челябинская область, г. Озерск, б-р. Луначарского, д. 11)</t>
  </si>
  <si>
    <t xml:space="preserve">312 0702 0140521210 000 </t>
  </si>
  <si>
    <t xml:space="preserve">312 0702 0140521210 612 </t>
  </si>
  <si>
    <t>Инициативный проект "Текущий ремонт системы вентиляции, электроснабжения и системы пожарной сигнализации школьной столовой МБОУ «Лицей №23», расположенного по адресу: Челябинская область, г. Озерск, ул. Блюхера, д. 1а"</t>
  </si>
  <si>
    <t xml:space="preserve">312 0702 1534200000 000 </t>
  </si>
  <si>
    <t xml:space="preserve">312 0702 1534224010 000 </t>
  </si>
  <si>
    <t xml:space="preserve">312 0702 1534224010 612 </t>
  </si>
  <si>
    <t xml:space="preserve">312 0702 15342S4010 000 </t>
  </si>
  <si>
    <t xml:space="preserve">312 0702 15342S4010 612 </t>
  </si>
  <si>
    <t xml:space="preserve">312 0702 15342И0000 000 </t>
  </si>
  <si>
    <t xml:space="preserve">312 0702 15342И0000 612 </t>
  </si>
  <si>
    <t>Инициативный проект "Текущий ремонт внутреннего помещения кабинета и коридора, замена внутренних дверей, замена дверей входной группы, замена дверей запасного выхода, ремонт пола в кабинете и коридоре-строительно-отделочные работы, демонтаж и монтаж потолков в коридоре и кабинете, ремонт оконных и дверных проемов, электромонтажные работы в кабинете и коридоре, погрузочно-разгрузочные работы, вывоз мусора в здании мастерских МБОУ «Лицей №23», расположенного по адресу: Челябинская область, г. Озерск, ул. Блюхера, д. 1а, корпус 1"</t>
  </si>
  <si>
    <t xml:space="preserve">312 0702 1534300000 000 </t>
  </si>
  <si>
    <t xml:space="preserve">312 0702 1534324010 000 </t>
  </si>
  <si>
    <t xml:space="preserve">312 0702 1534324010 612 </t>
  </si>
  <si>
    <t xml:space="preserve">312 0702 15343S4010 000 </t>
  </si>
  <si>
    <t xml:space="preserve">312 0702 15343S4010 612 </t>
  </si>
  <si>
    <t xml:space="preserve">312 0702 15343И0000 000 </t>
  </si>
  <si>
    <t xml:space="preserve">312 0702 15343И0000 612 </t>
  </si>
  <si>
    <t>Инициативный проект "Ремонт фасада здания мастерских МБОУ «Лицей №23» (ремонт наружных столбов у входа, электромонтажные работы у входа в здание, установка светильников и звонка у входа в здание, потолок входа в здание, оконные наружные проемы, погрузочно-разгрузочные работы, вывоз мусора), расположенного по адресу: Челябинская область, г. Озерск, ул. Блюхера, д. 1а, корпус 1"</t>
  </si>
  <si>
    <t xml:space="preserve">312 0702 1534400000 000 </t>
  </si>
  <si>
    <t xml:space="preserve">312 0702 1534424010 000 </t>
  </si>
  <si>
    <t xml:space="preserve">312 0702 1534424010 612 </t>
  </si>
  <si>
    <t xml:space="preserve">312 0702 15344S4010 000 </t>
  </si>
  <si>
    <t xml:space="preserve">312 0702 15344S4010 612 </t>
  </si>
  <si>
    <t xml:space="preserve">312 0702 15344И0000 000 </t>
  </si>
  <si>
    <t xml:space="preserve">312 0702 15344И0000 612 </t>
  </si>
  <si>
    <t>Инициативный проект "Частичный ремонт кровли здания МБОУ СОШ №33, расположенного по адресу: Челябинская область, г. Озерск, ул. Матросова, д. 49"</t>
  </si>
  <si>
    <t xml:space="preserve">312 0702 1534500000 000 </t>
  </si>
  <si>
    <t xml:space="preserve">312 0702 1534524010 000 </t>
  </si>
  <si>
    <t xml:space="preserve">312 0702 1534524010 612 </t>
  </si>
  <si>
    <t xml:space="preserve">312 0702 15345S4010 000 </t>
  </si>
  <si>
    <t xml:space="preserve">312 0702 15345S4010 612 </t>
  </si>
  <si>
    <t xml:space="preserve">312 0702 15345И0000 000 </t>
  </si>
  <si>
    <t xml:space="preserve">312 0702 15345И0000 612 </t>
  </si>
  <si>
    <t>Инициативный проект "Частичная замена ограждения территории МБОУ СОШ №33, расположенной по адресу: Челябинская область, г. Озерск, ул. Матросова, д. 49"</t>
  </si>
  <si>
    <t xml:space="preserve">312 0702 1534600000 000 </t>
  </si>
  <si>
    <t xml:space="preserve">312 0702 1534624010 000 </t>
  </si>
  <si>
    <t xml:space="preserve">312 0702 1534624010 612 </t>
  </si>
  <si>
    <t xml:space="preserve">312 0702 15346S4010 000 </t>
  </si>
  <si>
    <t xml:space="preserve">312 0702 15346S4010 612 </t>
  </si>
  <si>
    <t xml:space="preserve">312 0702 15346И0000 000 </t>
  </si>
  <si>
    <t xml:space="preserve">312 0702 15346И0000 612 </t>
  </si>
  <si>
    <t>Инициативный проект "Ремонт внутренних помещений здания спортивного зала (спортзал, санузлы, раздевалки-душевые для мальчиков и девочек, тренерская, теплоузел-бойлерная, комната (снарядная), входная группа и коридор) структурного подразделения МБОУ СОШ №32 «Начальная школа», расположенного по адресу: Челябинская область, г. Озерск, ул. Менделеева, д. 13, корпус 1"</t>
  </si>
  <si>
    <t xml:space="preserve">312 0702 1534700000 000 </t>
  </si>
  <si>
    <t xml:space="preserve">312 0702 1534724010 000 </t>
  </si>
  <si>
    <t xml:space="preserve">312 0702 1534724010 612 </t>
  </si>
  <si>
    <t xml:space="preserve">312 0702 15347S4010 000 </t>
  </si>
  <si>
    <t xml:space="preserve">312 0702 15347S4010 612 </t>
  </si>
  <si>
    <t xml:space="preserve">312 0702 15347И0000 000 </t>
  </si>
  <si>
    <t xml:space="preserve">312 0702 15347И0000 612 </t>
  </si>
  <si>
    <t>Дополнительное образование детей</t>
  </si>
  <si>
    <t xml:space="preserve">312 0703 0000000000 000 </t>
  </si>
  <si>
    <t>Организация и предоставление дополнительного образования в сфере образования</t>
  </si>
  <si>
    <t xml:space="preserve">312 0703 0140300000 000 </t>
  </si>
  <si>
    <t>Организация и предоставление дополнительного образования детей</t>
  </si>
  <si>
    <t xml:space="preserve">312 0703 0140323100 000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</si>
  <si>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</si>
  <si>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312 0703 0140323100 614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</si>
  <si>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</si>
  <si>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312 0703 0140323300 000 </t>
  </si>
  <si>
    <t xml:space="preserve">312 0703 0140323300 614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</si>
  <si>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</si>
  <si>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312 0703 0140323300 615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</si>
  <si>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</si>
  <si>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312 0703 0140323300 625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</si>
  <si>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</si>
  <si>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312 0703 0140323300 635 </t>
  </si>
  <si>
    <t xml:space="preserve">312 0703 0140323300 816 </t>
  </si>
  <si>
    <t xml:space="preserve">312 0703 0140500000 000 </t>
  </si>
  <si>
    <t xml:space="preserve">312 0703 0140509100 000 </t>
  </si>
  <si>
    <t xml:space="preserve">312 0703 0140509100 612 </t>
  </si>
  <si>
    <t xml:space="preserve">312 0703 0140509500 000 </t>
  </si>
  <si>
    <t xml:space="preserve">312 0703 0140509500 612 </t>
  </si>
  <si>
    <t>Доступность объектов и услуг, предоставляемых инвалидам и маломобильным группам населения</t>
  </si>
  <si>
    <t xml:space="preserve">312 0703 0430100000 000 </t>
  </si>
  <si>
    <t>Обеспечение доступности объектов и услуг, предоставляемых отдельным категориям граждан</t>
  </si>
  <si>
    <t xml:space="preserve">312 0703 0430125010 000 </t>
  </si>
  <si>
    <t xml:space="preserve">312 0703 0430125010 612 </t>
  </si>
  <si>
    <t>Инициативный проект "Закупка спортивных тренажеров для тренажерного зала «Динамик» МБУ ДО «ДТДиМ» по ул. Мира, д.15 в пос. Метлино, Озерский городской округ, Челябинская область"</t>
  </si>
  <si>
    <t xml:space="preserve">312 0703 1534800000 000 </t>
  </si>
  <si>
    <t xml:space="preserve">312 0703 1534824010 000 </t>
  </si>
  <si>
    <t xml:space="preserve">312 0703 1534824010 612 </t>
  </si>
  <si>
    <t xml:space="preserve">312 0703 15348S4010 000 </t>
  </si>
  <si>
    <t xml:space="preserve">312 0703 15348S4010 612 </t>
  </si>
  <si>
    <t xml:space="preserve">312 0703 15348И0000 000 </t>
  </si>
  <si>
    <t xml:space="preserve">312 0703 15348И0000 612 </t>
  </si>
  <si>
    <t>Другие вопросы в области образования</t>
  </si>
  <si>
    <t xml:space="preserve">312 0709 0000000000 000 </t>
  </si>
  <si>
    <t>Отдых и оздоровление детей и подростков Озерского городского округа</t>
  </si>
  <si>
    <t xml:space="preserve">312 0709 0140400000 000 </t>
  </si>
  <si>
    <t>Организация отдыха, оздоровление детей и подростков Озерского городского округа</t>
  </si>
  <si>
    <t xml:space="preserve">312 0709 0140409200 000 </t>
  </si>
  <si>
    <t xml:space="preserve">312 0709 0140409200 611 </t>
  </si>
  <si>
    <t xml:space="preserve">312 0709 0140409200 612 </t>
  </si>
  <si>
    <t>Организация отдыха детей в каникулярное время</t>
  </si>
  <si>
    <t xml:space="preserve">312 0709 01404S3350 000 </t>
  </si>
  <si>
    <t xml:space="preserve">312 0709 01404S3350 611 </t>
  </si>
  <si>
    <t>Организация профильных смен для детей, состоящих на профилактическом учете</t>
  </si>
  <si>
    <t xml:space="preserve">312 0709 01404S9010 000 </t>
  </si>
  <si>
    <t xml:space="preserve">312 0709 01404S9010 612 </t>
  </si>
  <si>
    <t xml:space="preserve">312 0709 0140500000 000 </t>
  </si>
  <si>
    <t>Субсидия на иные цели на содержание МБУ "ДОЛ им. Ю.А. Гагарина"</t>
  </si>
  <si>
    <t xml:space="preserve">312 0709 0140521240 000 </t>
  </si>
  <si>
    <t xml:space="preserve">312 0709 0140521240 612 </t>
  </si>
  <si>
    <t>Развитие образовательной среды</t>
  </si>
  <si>
    <t xml:space="preserve">312 0709 0140600000 000 </t>
  </si>
  <si>
    <t>Обеспечение развития образовательной среды</t>
  </si>
  <si>
    <t xml:space="preserve">312 0709 0140609400 000 </t>
  </si>
  <si>
    <t xml:space="preserve">312 0709 0140609400 244 </t>
  </si>
  <si>
    <t>Стипендии</t>
  </si>
  <si>
    <t xml:space="preserve">312 0709 0140609400 340 </t>
  </si>
  <si>
    <t>Обеспечение деятельности и реализации полномочий Управления образования администрации Озерского городского округа</t>
  </si>
  <si>
    <t xml:space="preserve">312 0709 0140700000 000 </t>
  </si>
  <si>
    <t>Финансовое обеспечение выполнения полномочий органов местного самоуправления</t>
  </si>
  <si>
    <t xml:space="preserve">312 0709 0140702040 000 </t>
  </si>
  <si>
    <t xml:space="preserve">312 0709 0140702040 121 </t>
  </si>
  <si>
    <t xml:space="preserve">312 0709 0140702040 122 </t>
  </si>
  <si>
    <t xml:space="preserve">312 0709 0140702040 129 </t>
  </si>
  <si>
    <t xml:space="preserve">312 0709 0140702040 242 </t>
  </si>
  <si>
    <t xml:space="preserve">312 0709 0140702040 244 </t>
  </si>
  <si>
    <t>Закупка энергетических ресурсов</t>
  </si>
  <si>
    <t xml:space="preserve">312 0709 0140702040 247 </t>
  </si>
  <si>
    <t>Уплата налога на имущество организаций и земельного налога</t>
  </si>
  <si>
    <t xml:space="preserve">312 0709 0140702040 851 </t>
  </si>
  <si>
    <t>Уплата прочих налогов, сборов</t>
  </si>
  <si>
    <t xml:space="preserve">312 0709 0140702040 852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</si>
  <si>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</si>
  <si>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</si>
  <si>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</si>
  <si>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</si>
  <si>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312 1003 0140500000 000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</si>
  <si>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</si>
  <si>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312 1003 0140528430 000 </t>
  </si>
  <si>
    <t>Пособия, компенсации и иные социальные выплаты гражданам, кроме публичных нормативных обязательств</t>
  </si>
  <si>
    <t xml:space="preserve">312 1003 0140528430 321 </t>
  </si>
  <si>
    <t>Охрана семьи и детства</t>
  </si>
  <si>
    <t xml:space="preserve">312 1004 0000000000 000 </t>
  </si>
  <si>
    <t xml:space="preserve">312 1004 0140100000 000 </t>
  </si>
  <si>
    <t>Компенсация части платы взимаемой с родителей (законных представителей 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</si>
  <si>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312 1004 0140104090 000 </t>
  </si>
  <si>
    <t xml:space="preserve">312 1004 0140104090 323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</si>
  <si>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</si>
  <si>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01401S4100 000 </t>
  </si>
  <si>
    <t xml:space="preserve">312 1004 01401S4100 323 </t>
  </si>
  <si>
    <t xml:space="preserve">312 1004 0140500000 000 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</si>
  <si>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</si>
  <si>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312 1004 0140503180 000 </t>
  </si>
  <si>
    <t xml:space="preserve">312 1004 0140503180 244 </t>
  </si>
  <si>
    <t>Пособия, компенсации, меры социальной поддержки по публичным нормативным обязательствам</t>
  </si>
  <si>
    <t xml:space="preserve">312 1004 0140503180 313 </t>
  </si>
  <si>
    <t>Компенсация расходов родителей (законных представителей) на организацию обучения лиц, являющихся детьми-инвалидами, достигшими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</si>
  <si>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312 1004 0140503300 000 </t>
  </si>
  <si>
    <t xml:space="preserve">312 1004 0140503300 244 </t>
  </si>
  <si>
    <t xml:space="preserve">312 1004 0140503300 313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</si>
  <si>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</si>
  <si>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</si>
  <si>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>ЖИЛИЩНО-КОММУНАЛЬНОЕ ХОЗЯЙСТВО</t>
  </si>
  <si>
    <t xml:space="preserve">313 0500 0000000000 000 </t>
  </si>
  <si>
    <t>Благоустройство</t>
  </si>
  <si>
    <t xml:space="preserve">313 0503 0000000000 000 </t>
  </si>
  <si>
    <t>Комплекс работ по благоустройству территории Озерского городского округа</t>
  </si>
  <si>
    <t xml:space="preserve">313 0503 0640500000 000 </t>
  </si>
  <si>
    <t>Финансовое обеспечение благоустройтсва территорий Озерского городского округа</t>
  </si>
  <si>
    <t xml:space="preserve">313 0503 0640511000 000 </t>
  </si>
  <si>
    <t xml:space="preserve">313 0503 0640511000 612 </t>
  </si>
  <si>
    <t>Региональный проект "Формирование комфортной городской среды"</t>
  </si>
  <si>
    <t xml:space="preserve">313 0503 081F200000 000 </t>
  </si>
  <si>
    <t>Реализация программы формирования современной городской среды</t>
  </si>
  <si>
    <t xml:space="preserve">313 0503 081F255550 000 </t>
  </si>
  <si>
    <t xml:space="preserve">313 0503 081F255550 612 </t>
  </si>
  <si>
    <t xml:space="preserve">313 0700 0000000000 000 </t>
  </si>
  <si>
    <t xml:space="preserve">313 0703 0000000000 000 </t>
  </si>
  <si>
    <t>Укрепление материально-технической базы муниципальных учреждений культуры</t>
  </si>
  <si>
    <t xml:space="preserve">313 0703 0230400000 000 </t>
  </si>
  <si>
    <t>Укрепление материально-технической базы и оснащение оборудованием детских школ искусств</t>
  </si>
  <si>
    <t xml:space="preserve">313 0703 0230468120 000 </t>
  </si>
  <si>
    <t xml:space="preserve">313 0703 0230468120 612 </t>
  </si>
  <si>
    <t xml:space="preserve">313 0703 02304S8120 000 </t>
  </si>
  <si>
    <t xml:space="preserve">313 0703 02304S8120 612 </t>
  </si>
  <si>
    <t>Обеспечение качества, доступности и эффективности оказания услуг учреждениями культуры</t>
  </si>
  <si>
    <t xml:space="preserve">313 0703 0240100000 000 </t>
  </si>
  <si>
    <t xml:space="preserve">313 0703 0240123100 000 </t>
  </si>
  <si>
    <t xml:space="preserve">313 0703 0240123100 611 </t>
  </si>
  <si>
    <t>Создание эффективной системы пожарной безопасности в муниципальных учреждениях и обеспечение первичных мер пожарной безопасности на территории Озерского городского округа</t>
  </si>
  <si>
    <t xml:space="preserve">313 0703 1140100000 000 </t>
  </si>
  <si>
    <t>Финансовое обеспечение пожарной безопасности и выполнения первичных мер пожарной безопасности</t>
  </si>
  <si>
    <t xml:space="preserve">313 0703 1140102000 000 </t>
  </si>
  <si>
    <t xml:space="preserve">313 0703 1140102000 612 </t>
  </si>
  <si>
    <t>Молодежная политика</t>
  </si>
  <si>
    <t xml:space="preserve">313 0707 0000000000 000 </t>
  </si>
  <si>
    <t>Региональный проект "Социальная активность"</t>
  </si>
  <si>
    <t xml:space="preserve">313 0707 021E800000 000 </t>
  </si>
  <si>
    <t>Реализация мероприятий с детьми и молодежью</t>
  </si>
  <si>
    <t xml:space="preserve">313 0707 021E8S1010 000 </t>
  </si>
  <si>
    <t xml:space="preserve">313 0707 021E8S1010 612 </t>
  </si>
  <si>
    <t>Молодежь Озерска</t>
  </si>
  <si>
    <t xml:space="preserve">313 0707 0230100000 000 </t>
  </si>
  <si>
    <t>Финансовое обеспечение муниципального проекта</t>
  </si>
  <si>
    <t xml:space="preserve">313 0707 0230100510 000 </t>
  </si>
  <si>
    <t xml:space="preserve">313 0707 0230100510 612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</si>
  <si>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</si>
  <si>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</si>
  <si>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</si>
  <si>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</si>
  <si>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>Сохранение и использование историко-культурного наследия Озерского городского округа</t>
  </si>
  <si>
    <t xml:space="preserve">313 0801 0230200000 000 </t>
  </si>
  <si>
    <t xml:space="preserve">313 0801 0230270010 000 </t>
  </si>
  <si>
    <t xml:space="preserve">313 0801 0230270010 612 </t>
  </si>
  <si>
    <t xml:space="preserve">313 0801 0230400000 000 </t>
  </si>
  <si>
    <t xml:space="preserve">313 0801 02304L4660 000 </t>
  </si>
  <si>
    <t>Поддержка творческой деятельности и укрепление материально-технической базы муниципальных театров</t>
  </si>
  <si>
    <t xml:space="preserve">313 0801 02304L4662 000 </t>
  </si>
  <si>
    <t xml:space="preserve">313 0801 02304L4662 612 </t>
  </si>
  <si>
    <t xml:space="preserve">313 0801 02304L5170 000 </t>
  </si>
  <si>
    <t>Поддержка творческой деятельности и техническое оснащение муниципальных детских и кукольных театров</t>
  </si>
  <si>
    <t xml:space="preserve">313 0801 02304L5172 000 </t>
  </si>
  <si>
    <t xml:space="preserve">313 0801 02304L5172 612 </t>
  </si>
  <si>
    <t xml:space="preserve">313 0801 02304L5190 000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</si>
  <si>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</si>
  <si>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313 0801 02304L5191 000 </t>
  </si>
  <si>
    <t xml:space="preserve">313 0801 02304L5191 244 </t>
  </si>
  <si>
    <t xml:space="preserve">313 0801 0240100000 000 </t>
  </si>
  <si>
    <t>Организация национальной политики и управления этноконфессиональным отношениями в Озерском городском округе</t>
  </si>
  <si>
    <t xml:space="preserve">313 0801 0240101000 000 </t>
  </si>
  <si>
    <t xml:space="preserve">313 0801 0240101000 612 </t>
  </si>
  <si>
    <t>Организация и предоставление культурно-досуговых услуг</t>
  </si>
  <si>
    <t xml:space="preserve">313 0801 0240140100 000 </t>
  </si>
  <si>
    <t xml:space="preserve">313 0801 0240140100 611 </t>
  </si>
  <si>
    <t>Организация музейной деятельности</t>
  </si>
  <si>
    <t xml:space="preserve">313 0801 0240141990 000 </t>
  </si>
  <si>
    <t>Фонд оплаты труда учреждений</t>
  </si>
  <si>
    <t xml:space="preserve">313 0801 0240141990 111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</si>
  <si>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</si>
  <si>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313 0801 0240141990 119 </t>
  </si>
  <si>
    <t xml:space="preserve">313 0801 0240141990 242 </t>
  </si>
  <si>
    <t xml:space="preserve">313 0801 0240141990 244 </t>
  </si>
  <si>
    <t xml:space="preserve">313 0801 0240141990 247 </t>
  </si>
  <si>
    <t xml:space="preserve">313 0801 0240141990 851 </t>
  </si>
  <si>
    <t>Организация библиотечного обслуживания населения (комплектование книжного фонда)</t>
  </si>
  <si>
    <t xml:space="preserve">313 0801 0240142910 000 </t>
  </si>
  <si>
    <t xml:space="preserve">313 0801 0240142910 244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</si>
  <si>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</si>
  <si>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313 0801 0240142930 000 </t>
  </si>
  <si>
    <t>Иные выплаты персоналу учреждений, за исключением фонда оплаты труда</t>
  </si>
  <si>
    <t xml:space="preserve">313 0801 0240142930 112 </t>
  </si>
  <si>
    <t>Организация библиотечного обслуживания населения</t>
  </si>
  <si>
    <t xml:space="preserve">313 0801 0240142990 000 </t>
  </si>
  <si>
    <t xml:space="preserve">313 0801 0240142990 111 </t>
  </si>
  <si>
    <t xml:space="preserve">313 0801 0240142990 119 </t>
  </si>
  <si>
    <t xml:space="preserve">313 0801 0240142990 242 </t>
  </si>
  <si>
    <t xml:space="preserve">313 0801 0240142990 244 </t>
  </si>
  <si>
    <t xml:space="preserve">313 0801 0240142990 247 </t>
  </si>
  <si>
    <t xml:space="preserve">313 0801 0240142990 851 </t>
  </si>
  <si>
    <t>Обеспечение деятельности муниципальных театров</t>
  </si>
  <si>
    <t xml:space="preserve">313 0801 0240143100 000 </t>
  </si>
  <si>
    <t xml:space="preserve">313 0801 0240143100 611 </t>
  </si>
  <si>
    <t xml:space="preserve">313 0801 0430100000 000 </t>
  </si>
  <si>
    <t xml:space="preserve">313 0801 0430125010 000 </t>
  </si>
  <si>
    <t xml:space="preserve">313 0801 0430125010 612 </t>
  </si>
  <si>
    <t>Обустройство территории пляжей и прибрежных зон отдыха Озерского городского округа для организации досуга населения</t>
  </si>
  <si>
    <t xml:space="preserve">313 0801 0640700000 000 </t>
  </si>
  <si>
    <t>Финансовое обеспечение обустройства территорий пляжей и прибрежных зон отдыха</t>
  </si>
  <si>
    <t xml:space="preserve">313 0801 0640772010 000 </t>
  </si>
  <si>
    <t xml:space="preserve">313 0801 0640772010 612 </t>
  </si>
  <si>
    <t xml:space="preserve">313 0801 1140100000 000 </t>
  </si>
  <si>
    <t xml:space="preserve">313 0801 1140102000 000 </t>
  </si>
  <si>
    <t xml:space="preserve">313 0801 1140102000 612 </t>
  </si>
  <si>
    <t>Инициативный проект "Приобретение входной группы и малых форм для благоустройства территории Детского парка МБУ ПКиО, расположенной на земельном участке по адресу: Челябинская область, г. Озерск, пр. Ленина, д. 40 б"</t>
  </si>
  <si>
    <t xml:space="preserve">313 0801 1531100000 000 </t>
  </si>
  <si>
    <t xml:space="preserve">313 0801 1531124010 000 </t>
  </si>
  <si>
    <t xml:space="preserve">313 0801 1531124010 612 </t>
  </si>
  <si>
    <t xml:space="preserve">313 0801 15311S4010 000 </t>
  </si>
  <si>
    <t xml:space="preserve">313 0801 15311S4010 612 </t>
  </si>
  <si>
    <t xml:space="preserve">313 0801 15311И0000 000 </t>
  </si>
  <si>
    <t xml:space="preserve">313 0801 15311И0000 612 </t>
  </si>
  <si>
    <t>Инициативный проект "Ремонт и реставрация аттракциона «Вертолеты» на территории Детского парка МБУ ПКиО, расположенной на земельном участке по адресу: Челябинская область, г. Озерск, пр. Ленина, д. 40 б"</t>
  </si>
  <si>
    <t xml:space="preserve">313 0801 1533100000 000 </t>
  </si>
  <si>
    <t xml:space="preserve">313 0801 1533124010 000 </t>
  </si>
  <si>
    <t xml:space="preserve">313 0801 1533124010 612 </t>
  </si>
  <si>
    <t xml:space="preserve">313 0801 15331S4010 000 </t>
  </si>
  <si>
    <t xml:space="preserve">313 0801 15331S4010 612 </t>
  </si>
  <si>
    <t xml:space="preserve">313 0801 15331И0000 000 </t>
  </si>
  <si>
    <t xml:space="preserve">313 0801 15331И0000 612 </t>
  </si>
  <si>
    <t>Инициативный проект "Капитальный ремонт 1 этажа здания МБУ «КДЦ», расположенного по адресу: Челябинская область, г. Озерск, ул. Блюхера, д. 23"</t>
  </si>
  <si>
    <t xml:space="preserve">313 0801 1533200000 000 </t>
  </si>
  <si>
    <t xml:space="preserve">313 0801 1533224010 000 </t>
  </si>
  <si>
    <t xml:space="preserve">313 0801 1533224010 612 </t>
  </si>
  <si>
    <t xml:space="preserve">313 0801 15332S4010 000 </t>
  </si>
  <si>
    <t xml:space="preserve">313 0801 15332S4010 612 </t>
  </si>
  <si>
    <t xml:space="preserve">313 0801 15332И0000 000 </t>
  </si>
  <si>
    <t xml:space="preserve">313 0801 15332И0000 612 </t>
  </si>
  <si>
    <t>Инициативный проект "Замена одежды сцены (кулисы/занавес) театра, относящегося к объекту культурного наследия МБУК ОТДиК «Наш дом», расположенного по адресу: Челябинская область, г. Озерск, пр. Ленина, д. 30"</t>
  </si>
  <si>
    <t xml:space="preserve">313 0801 1533300000 000 </t>
  </si>
  <si>
    <t xml:space="preserve">313 0801 1533324010 000 </t>
  </si>
  <si>
    <t xml:space="preserve">313 0801 1533324010 612 </t>
  </si>
  <si>
    <t xml:space="preserve">313 0801 15333S4010 000 </t>
  </si>
  <si>
    <t xml:space="preserve">313 0801 15333S4010 612 </t>
  </si>
  <si>
    <t xml:space="preserve">313 0801 15333И0000 000 </t>
  </si>
  <si>
    <t xml:space="preserve">313 0801 15333И0000 612 </t>
  </si>
  <si>
    <t>Инициативный проект "Реставрация паркета в фойе, зрительном зале и галерее театра с заменой плинтуса, относящего к объекту культурного наследия МБУК ОТДиК «Наш дом», расположенного по адресу: Челябинская область, г. Озерск, пр. Ленина, д. 30"</t>
  </si>
  <si>
    <t xml:space="preserve">313 0801 1533400000 000 </t>
  </si>
  <si>
    <t xml:space="preserve">313 0801 1533424010 000 </t>
  </si>
  <si>
    <t xml:space="preserve">313 0801 1533424010 612 </t>
  </si>
  <si>
    <t xml:space="preserve">313 0801 15334S4010 000 </t>
  </si>
  <si>
    <t xml:space="preserve">313 0801 15334S4010 612 </t>
  </si>
  <si>
    <t xml:space="preserve">313 0801 15334И0000 000 </t>
  </si>
  <si>
    <t xml:space="preserve">313 0801 15334И0000 612 </t>
  </si>
  <si>
    <t>Инициативный проект "Ремонт ступеней и прилегающей к ним площадки здания МКУК «ЦБС», расположенных по адресу: Челябинская область, г. Озерск, ул. Советская, д. 8"</t>
  </si>
  <si>
    <t xml:space="preserve">313 0801 1535100000 000 </t>
  </si>
  <si>
    <t xml:space="preserve">313 0801 1535124010 000 </t>
  </si>
  <si>
    <t xml:space="preserve">313 0801 1535124010 244 </t>
  </si>
  <si>
    <t xml:space="preserve">313 0801 15351S4010 000 </t>
  </si>
  <si>
    <t xml:space="preserve">313 0801 15351S4010 244 </t>
  </si>
  <si>
    <t xml:space="preserve">313 0801 15351И0000 000 </t>
  </si>
  <si>
    <t xml:space="preserve">313 0801 15351И0000 244 </t>
  </si>
  <si>
    <t>Комплекс мероприятий по профилактике экстремизма, минимизации и (или) ликвидации последствий проявлений экстремизма на территории Озерского городского округа</t>
  </si>
  <si>
    <t xml:space="preserve">313 0801 2140100000 000 </t>
  </si>
  <si>
    <t>Обеспечение мероприятий по профилактике экстремизма</t>
  </si>
  <si>
    <t xml:space="preserve">313 0801 2140103110 000 </t>
  </si>
  <si>
    <t xml:space="preserve">313 0801 2140103110 612 </t>
  </si>
  <si>
    <t>Защита муниципальных объектов</t>
  </si>
  <si>
    <t xml:space="preserve">313 0801 2330100000 000 </t>
  </si>
  <si>
    <t>Обеспечение защиты муниципальных объектов</t>
  </si>
  <si>
    <t xml:space="preserve">313 0801 2330103120 000 </t>
  </si>
  <si>
    <t xml:space="preserve">313 0801 2330103120 612 </t>
  </si>
  <si>
    <t>Другие вопросы в области культуры, кинематографии</t>
  </si>
  <si>
    <t xml:space="preserve">313 0804 0000000000 000 </t>
  </si>
  <si>
    <t>Обеспечение деятельности и реализации полномочий Управления культуры и молодежной политики администрации Озерского городского округа</t>
  </si>
  <si>
    <t xml:space="preserve">313 0804 0240200000 000 </t>
  </si>
  <si>
    <t xml:space="preserve">313 0804 0240202040 000 </t>
  </si>
  <si>
    <t xml:space="preserve">313 0804 0240202040 121 </t>
  </si>
  <si>
    <t xml:space="preserve">313 0804 0240202040 122 </t>
  </si>
  <si>
    <t xml:space="preserve">313 0804 0240202040 129 </t>
  </si>
  <si>
    <t xml:space="preserve">313 0804 0240202040 242 </t>
  </si>
  <si>
    <t xml:space="preserve">313 0804 0240202040 244 </t>
  </si>
  <si>
    <t xml:space="preserve">313 1000 0000000000 000 </t>
  </si>
  <si>
    <t xml:space="preserve">313 1003 0000000000 000 </t>
  </si>
  <si>
    <t xml:space="preserve">313 1003 0240100000 000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</si>
  <si>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</si>
  <si>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313 1003 0240128430 000 </t>
  </si>
  <si>
    <t xml:space="preserve">313 1003 0240128430 321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</si>
  <si>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</si>
  <si>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</si>
  <si>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</si>
  <si>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</si>
  <si>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</si>
  <si>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</si>
  <si>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Обеспечение деятельности муниципального бюджетного учреждения "Арена"</t>
  </si>
  <si>
    <t xml:space="preserve">314 1101 0340200000 000 </t>
  </si>
  <si>
    <t>Финансовое обеспечение деятельности муниципального бюджетного учреждения</t>
  </si>
  <si>
    <t xml:space="preserve">314 1101 0340282100 000 </t>
  </si>
  <si>
    <t xml:space="preserve">314 1101 0340282100 611 </t>
  </si>
  <si>
    <t>Создание в Озерском городсокм округе условий для занятий физической культурой и спортом</t>
  </si>
  <si>
    <t xml:space="preserve">314 1101 0340300000 000 </t>
  </si>
  <si>
    <t>Мероприятия в области здравоохранения, физической культуры и спорта в Озерском городском округе</t>
  </si>
  <si>
    <t xml:space="preserve">314 1101 0340312970 000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</si>
  <si>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</si>
  <si>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314 1101 0340312970 123 </t>
  </si>
  <si>
    <t xml:space="preserve">314 1101 0340312970 244 </t>
  </si>
  <si>
    <t>Инициативный проект "Выполнение работ по замене оконных блоков, ремонту стен и потолка игрового зала спортивного павильона МБУ «Арена», расположенного по адресу: Челябинская область, Озерский городской округ, пос. Новогорный, ул. Энергетиков, д. 2а, сооружение 1"</t>
  </si>
  <si>
    <t xml:space="preserve">314 1101 1534900000 000 </t>
  </si>
  <si>
    <t xml:space="preserve">314 1101 1534924010 000 </t>
  </si>
  <si>
    <t xml:space="preserve">314 1101 1534924010 612 </t>
  </si>
  <si>
    <t xml:space="preserve">314 1101 15349S4010 000 </t>
  </si>
  <si>
    <t xml:space="preserve">314 1101 15349S4010 612 </t>
  </si>
  <si>
    <t xml:space="preserve">314 1101 15349И0000 000 </t>
  </si>
  <si>
    <t xml:space="preserve">314 1101 15349И0000 612 </t>
  </si>
  <si>
    <t>Инициативный проект "Выполнение работ по ремонту стен и потолка в игровом зале спорткомплекса «Авангард» МБУ «Арена», распложенного по адресу: Челябинская область, г. Озерск, ул. Трудящихся, д. 20, корпус 1"</t>
  </si>
  <si>
    <t xml:space="preserve">314 1101 1535000000 000 </t>
  </si>
  <si>
    <t xml:space="preserve">314 1101 1535024010 000 </t>
  </si>
  <si>
    <t xml:space="preserve">314 1101 1535024010 612 </t>
  </si>
  <si>
    <t xml:space="preserve">314 1101 15350S4010 000 </t>
  </si>
  <si>
    <t xml:space="preserve">314 1101 15350S4010 612 </t>
  </si>
  <si>
    <t xml:space="preserve">314 1101 15350И0000 000 </t>
  </si>
  <si>
    <t xml:space="preserve">314 1101 15350И0000 612 </t>
  </si>
  <si>
    <t>Массовый спорт</t>
  </si>
  <si>
    <t xml:space="preserve">314 1102 0000000000 000 </t>
  </si>
  <si>
    <t xml:space="preserve">314 1102 0340300000 000 </t>
  </si>
  <si>
    <t xml:space="preserve">314 1102 0340320010 000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</si>
  <si>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</si>
  <si>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314 1102 0340320013 000 </t>
  </si>
  <si>
    <t xml:space="preserve">314 1102 0340320013 611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</si>
  <si>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</si>
  <si>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314 1102 0340320014 000 </t>
  </si>
  <si>
    <t xml:space="preserve">314 1102 0340320014 611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</si>
  <si>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</si>
  <si>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314 1102 0340320016 000 </t>
  </si>
  <si>
    <t xml:space="preserve">314 1102 0340320016 611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</si>
  <si>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</si>
  <si>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314 1102 0340320018 000 </t>
  </si>
  <si>
    <t xml:space="preserve">314 1102 0340320018 611 </t>
  </si>
  <si>
    <t xml:space="preserve">314 1102 03403S0010 000 </t>
  </si>
  <si>
    <t xml:space="preserve">314 1102 03403S0013 000 </t>
  </si>
  <si>
    <t xml:space="preserve">314 1102 03403S0013 611 </t>
  </si>
  <si>
    <t xml:space="preserve">314 1102 03403S0014 000 </t>
  </si>
  <si>
    <t xml:space="preserve">314 1102 03403S0014 611 </t>
  </si>
  <si>
    <t xml:space="preserve">314 1102 03403S0016 000 </t>
  </si>
  <si>
    <t xml:space="preserve">314 1102 03403S0016 611 </t>
  </si>
  <si>
    <t xml:space="preserve">314 1102 03403S0018 000 </t>
  </si>
  <si>
    <t xml:space="preserve">314 1102 03403S0018 611 </t>
  </si>
  <si>
    <t>Другие вопросы в области физической культуры и спорта</t>
  </si>
  <si>
    <t xml:space="preserve">314 1105 0000000000 000 </t>
  </si>
  <si>
    <t>Обеспечение деятельности и реализации полномочий Управления по физической культуре и спорту администрации Озерского городского округа</t>
  </si>
  <si>
    <t xml:space="preserve">314 1105 0340100000 000 </t>
  </si>
  <si>
    <t xml:space="preserve">314 1105 0340102040 000 </t>
  </si>
  <si>
    <t xml:space="preserve">314 1105 0340102040 121 </t>
  </si>
  <si>
    <t xml:space="preserve">314 1105 0340102040 129 </t>
  </si>
  <si>
    <t xml:space="preserve">314 1105 0340102040 242 </t>
  </si>
  <si>
    <t xml:space="preserve">314 1105 0340102040 244 </t>
  </si>
  <si>
    <t xml:space="preserve">314 1105 0340102040 247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</si>
  <si>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</si>
  <si>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</si>
  <si>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</si>
  <si>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</si>
  <si>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</si>
  <si>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</si>
  <si>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</si>
  <si>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</si>
  <si>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</si>
  <si>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</si>
  <si>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</si>
  <si>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 xml:space="preserve">315 1002 041P300000 000 </t>
  </si>
  <si>
    <t>Расходы на создание системы долговременного ухода за гражданами пожилого возраста и инвалидами</t>
  </si>
  <si>
    <t xml:space="preserve">315 1002 041P351630 000 </t>
  </si>
  <si>
    <t xml:space="preserve">315 1002 041P351630 612 </t>
  </si>
  <si>
    <t>Комплекс мер по обеспечению потребностей граждан пожилого возраста, инвалидов, включая детей-инвалидов, иных категорий граждан, неблагополучных семей с детьми, детей-сирот и детей, оставшихся без попечения родителей</t>
  </si>
  <si>
    <t xml:space="preserve">315 1002 0440300000 000 </t>
  </si>
  <si>
    <t>Расходы на реализацию переданных государственных полномочий по социальному обслуживанию граждан</t>
  </si>
  <si>
    <t xml:space="preserve">315 1002 0440328630 000 </t>
  </si>
  <si>
    <t xml:space="preserve">315 1002 0440328630 611 </t>
  </si>
  <si>
    <t>Инициативный проект "Ремонт коридоров и лестничного пролета с заменой полов, потолка, освещения, окон, дверей, радиаторов, электропроводки, перил, поручней, ограждения и ремонтом стен, ступеней и площадок в здании МСУ СОССЗН «Озерский Дом-интернат для престарелых и инвалидов», расположенного по адресу: Челябинская область, г. Озерск, ул. Первомайская, д. 8"</t>
  </si>
  <si>
    <t xml:space="preserve">315 1002 1533500000 000 </t>
  </si>
  <si>
    <t xml:space="preserve">315 1002 1533524010 000 </t>
  </si>
  <si>
    <t xml:space="preserve">315 1002 1533524010 612 </t>
  </si>
  <si>
    <t xml:space="preserve">315 1002 15335S4010 000 </t>
  </si>
  <si>
    <t xml:space="preserve">315 1002 15335S4010 612 </t>
  </si>
  <si>
    <t xml:space="preserve">315 1002 15335И0000 000 </t>
  </si>
  <si>
    <t xml:space="preserve">315 1002 15335И0000 612 </t>
  </si>
  <si>
    <t>Инициативный проект "Ремонт коридора 1 этажа отделения дневного пребывания граждан пожилого возраста и инвалидов в здании МУ «Комплексный центр», расположенного по адресу: Челябинская область, г. Озерск, ул. Космонавтов, д. 1а"</t>
  </si>
  <si>
    <t xml:space="preserve">315 1002 1533600000 000 </t>
  </si>
  <si>
    <t xml:space="preserve">315 1002 1533624010 000 </t>
  </si>
  <si>
    <t xml:space="preserve">315 1002 1533624010 612 </t>
  </si>
  <si>
    <t xml:space="preserve">315 1002 15336S4010 000 </t>
  </si>
  <si>
    <t xml:space="preserve">315 1002 15336S4010 612 </t>
  </si>
  <si>
    <t xml:space="preserve">315 1002 15336И0000 000 </t>
  </si>
  <si>
    <t xml:space="preserve">315 1002 15336И0000 612 </t>
  </si>
  <si>
    <t xml:space="preserve">315 1003 0000000000 000 </t>
  </si>
  <si>
    <t>Социальная поддержка отдельных категорий граждан</t>
  </si>
  <si>
    <t xml:space="preserve">315 1003 0440100000 000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</si>
  <si>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</si>
  <si>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315 1003 0440128340 000 </t>
  </si>
  <si>
    <t xml:space="preserve">315 1003 0440128340 244 </t>
  </si>
  <si>
    <t xml:space="preserve">315 1003 0440128340 313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</si>
  <si>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</si>
  <si>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315 1003 0440128350 000 </t>
  </si>
  <si>
    <t xml:space="preserve">315 1003 0440128350 244 </t>
  </si>
  <si>
    <t xml:space="preserve">315 1003 0440128350 313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</si>
  <si>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</si>
  <si>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315 1003 0440128360 000 </t>
  </si>
  <si>
    <t xml:space="preserve">315 1003 0440128360 244 </t>
  </si>
  <si>
    <t xml:space="preserve">315 1003 0440128360 313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</si>
  <si>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</si>
  <si>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315 1003 0440128380 000 </t>
  </si>
  <si>
    <t xml:space="preserve">315 1003 0440128380 244 </t>
  </si>
  <si>
    <t xml:space="preserve">315 1003 0440128380 321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</si>
  <si>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</si>
  <si>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315 1003 0440128390 000 </t>
  </si>
  <si>
    <t xml:space="preserve">315 1003 0440128390 244 </t>
  </si>
  <si>
    <t xml:space="preserve">315 1003 0440128390 313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</si>
  <si>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</t>
  </si>
  <si>
    <t xml:space="preserve">315 1003 0440128400 000 </t>
  </si>
  <si>
    <t xml:space="preserve">315 1003 0440128400 244 </t>
  </si>
  <si>
    <t xml:space="preserve">315 1003 0440128400 313 </t>
  </si>
  <si>
    <t xml:space="preserve">315 1003 0440128430 000 </t>
  </si>
  <si>
    <t xml:space="preserve">315 1003 0440128430 244 </t>
  </si>
  <si>
    <t xml:space="preserve">315 1003 0440128430 321 </t>
  </si>
  <si>
    <t>Расходы на 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</si>
  <si>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315 1003 0440128460 000 </t>
  </si>
  <si>
    <t xml:space="preserve">315 1003 0440128460 244 </t>
  </si>
  <si>
    <t xml:space="preserve">315 1003 0440128460 313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</si>
  <si>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</si>
  <si>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315 1003 0440152500 000 </t>
  </si>
  <si>
    <t xml:space="preserve">315 1003 0440152500 244 </t>
  </si>
  <si>
    <t xml:space="preserve">315 1003 0440152500 321 </t>
  </si>
  <si>
    <t>Комплекс мер по повышению материального уровня жизни отдельных категорий граждан за счет социальных выплат и пособий</t>
  </si>
  <si>
    <t xml:space="preserve">315 1003 0440200000 000 </t>
  </si>
  <si>
    <t>Расходы на предоставление гражданам субсидий на оплату жилого помещения и коммунальных услуг</t>
  </si>
  <si>
    <t xml:space="preserve">315 1003 0440228420 000 </t>
  </si>
  <si>
    <t xml:space="preserve">315 1003 0440228420 244 </t>
  </si>
  <si>
    <t xml:space="preserve">315 1003 0440228420 321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</si>
  <si>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</si>
  <si>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315 1003 0440228440 000 </t>
  </si>
  <si>
    <t xml:space="preserve">315 1003 0440228440 244 </t>
  </si>
  <si>
    <t xml:space="preserve">315 1003 0440228440 313 </t>
  </si>
  <si>
    <t>Расходы на предоставление адресной субсидии гражданам в связи с ростом платы за коммунальные услуги</t>
  </si>
  <si>
    <t xml:space="preserve">315 1003 0440228450 000 </t>
  </si>
  <si>
    <t xml:space="preserve">315 1003 0440228450 244 </t>
  </si>
  <si>
    <t xml:space="preserve">315 1003 0440228450 321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</si>
  <si>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</si>
  <si>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315 1003 0440252200 000 </t>
  </si>
  <si>
    <t xml:space="preserve">315 1003 0440252200 244 </t>
  </si>
  <si>
    <t xml:space="preserve">315 1003 0440252200 321 </t>
  </si>
  <si>
    <t>Социальная поддержка Почетных граждан Озерского городского округа</t>
  </si>
  <si>
    <t xml:space="preserve">315 1003 0440500000 000 </t>
  </si>
  <si>
    <t xml:space="preserve">315 1003 0440501220 000 </t>
  </si>
  <si>
    <t xml:space="preserve">315 1003 0440501220 244 </t>
  </si>
  <si>
    <t xml:space="preserve">315 1003 0440501220 313 </t>
  </si>
  <si>
    <t xml:space="preserve">315 1004 0000000000 000 </t>
  </si>
  <si>
    <t>Региональный проект "Финансовая поддержка семей при рождении детей"</t>
  </si>
  <si>
    <t xml:space="preserve">315 1004 041P100000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</si>
  <si>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</si>
  <si>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315 1004 041P128010 000 </t>
  </si>
  <si>
    <t xml:space="preserve">315 1004 041P128010 244 </t>
  </si>
  <si>
    <t xml:space="preserve">315 1004 041P128010 313 </t>
  </si>
  <si>
    <t xml:space="preserve">315 1004 0440200000 000 </t>
  </si>
  <si>
    <t>Расходы на пособие на ребенка в соответствии с Законом Челябинской области "О пособии на ребенка"</t>
  </si>
  <si>
    <t xml:space="preserve">315 1004 0440228040 000 </t>
  </si>
  <si>
    <t xml:space="preserve">315 1004 0440228040 244 </t>
  </si>
  <si>
    <t xml:space="preserve">315 1004 0440228040 313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</si>
  <si>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</si>
  <si>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315 1004 0440228050 000 </t>
  </si>
  <si>
    <t xml:space="preserve">315 1004 0440228050 244 </t>
  </si>
  <si>
    <t xml:space="preserve">315 1004 0440228050 313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</si>
  <si>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</si>
  <si>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315 1004 0440228200 000 </t>
  </si>
  <si>
    <t xml:space="preserve">315 1004 0440228200 244 </t>
  </si>
  <si>
    <t xml:space="preserve">315 1004 0440228200 313 </t>
  </si>
  <si>
    <t xml:space="preserve">315 1004 0440300000 000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</si>
  <si>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</si>
  <si>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315 1004 0440328160 000 </t>
  </si>
  <si>
    <t xml:space="preserve">315 1004 0440328160 611 </t>
  </si>
  <si>
    <t>Инициативный проект "Ремонт кабинета дополнительного образования и кабинета психолога с заменой полов, плинтусов, светильников, ремонтом стен, потолков, окраской радиаторов в здании МБУСО «Центр помощи детям-сиротам и детям, оставшимся без попечения родителей», расположенного по адресу: Челябинская область, г. Озерск, ул. Набережная, д. 19"</t>
  </si>
  <si>
    <t xml:space="preserve">315 1004 1533700000 000 </t>
  </si>
  <si>
    <t xml:space="preserve">315 1004 1533724010 000 </t>
  </si>
  <si>
    <t xml:space="preserve">315 1004 1533724010 612 </t>
  </si>
  <si>
    <t xml:space="preserve">315 1004 15337S4010 000 </t>
  </si>
  <si>
    <t xml:space="preserve">315 1004 15337S4010 612 </t>
  </si>
  <si>
    <t xml:space="preserve">315 1004 15337И0000 000 </t>
  </si>
  <si>
    <t xml:space="preserve">315 1004 15337И0000 612 </t>
  </si>
  <si>
    <t>Другие вопросы в области социальной политики</t>
  </si>
  <si>
    <t xml:space="preserve">315 1006 0000000000 000 </t>
  </si>
  <si>
    <t>Создание условий для повышения эффективности деятельности социально ориентированных некоммерческих организаций</t>
  </si>
  <si>
    <t xml:space="preserve">315 1006 0430200000 000 </t>
  </si>
  <si>
    <t>Повышение эффективности деятельности социально ориентированных некоммерческих организаций</t>
  </si>
  <si>
    <t xml:space="preserve">315 1006 0430201220 000 </t>
  </si>
  <si>
    <t>Субсидии на возмещение недополученных доходов и (или) возмещение фактически понесенных затрат</t>
  </si>
  <si>
    <t xml:space="preserve">315 1006 0430201220 631 </t>
  </si>
  <si>
    <t xml:space="preserve">315 1006 0440100000 000 </t>
  </si>
  <si>
    <t xml:space="preserve">315 1006 0440128400 000 </t>
  </si>
  <si>
    <t xml:space="preserve">315 1006 0440128400 244 </t>
  </si>
  <si>
    <t xml:space="preserve">315 1006 0440152500 000 </t>
  </si>
  <si>
    <t xml:space="preserve">315 1006 0440152500 242 </t>
  </si>
  <si>
    <t xml:space="preserve">315 1006 0440152500 244 </t>
  </si>
  <si>
    <t>Обеспечение деятельности и реализации полномочий Управления социальной защиты населения администрации Озерского городсокго округа</t>
  </si>
  <si>
    <t xml:space="preserve">315 1006 0440400000 000 </t>
  </si>
  <si>
    <t xml:space="preserve">315 1006 0440402040 000 </t>
  </si>
  <si>
    <t xml:space="preserve">315 1006 0440402040 121 </t>
  </si>
  <si>
    <t xml:space="preserve">315 1006 0440402040 129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</si>
  <si>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</t>
  </si>
  <si>
    <t xml:space="preserve">315 1006 0440428120 000 </t>
  </si>
  <si>
    <t xml:space="preserve">315 1006 0440428120 242 </t>
  </si>
  <si>
    <t xml:space="preserve">315 1006 0440428120 244 </t>
  </si>
  <si>
    <t>Расходы на организацию и осуществление деятельности по опеке и попечительству</t>
  </si>
  <si>
    <t xml:space="preserve">315 1006 0440428170 000 </t>
  </si>
  <si>
    <t xml:space="preserve">315 1006 0440428170 121 </t>
  </si>
  <si>
    <t xml:space="preserve">315 1006 0440428170 129 </t>
  </si>
  <si>
    <t xml:space="preserve">315 1006 0440428170 242 </t>
  </si>
  <si>
    <t xml:space="preserve">315 1006 0440428170 244 </t>
  </si>
  <si>
    <t xml:space="preserve">315 1006 0440428170 247 </t>
  </si>
  <si>
    <t>Расходы на организацию работы органов управления социальной защиты населения муниципальных образований</t>
  </si>
  <si>
    <t xml:space="preserve">315 1006 0440428370 000 </t>
  </si>
  <si>
    <t xml:space="preserve">315 1006 0440428370 121 </t>
  </si>
  <si>
    <t xml:space="preserve">315 1006 0440428370 122 </t>
  </si>
  <si>
    <t xml:space="preserve">315 1006 0440428370 129 </t>
  </si>
  <si>
    <t xml:space="preserve">315 1006 0440428370 242 </t>
  </si>
  <si>
    <t xml:space="preserve">315 1006 0440428370 244 </t>
  </si>
  <si>
    <t xml:space="preserve">315 1006 0440428370 247 </t>
  </si>
  <si>
    <t xml:space="preserve">315 1006 0440428370 851 </t>
  </si>
  <si>
    <t>Расходы на предоставление гражданам субсидий на оплату жилиго помещения и коммунальных услуг</t>
  </si>
  <si>
    <t xml:space="preserve">315 1006 0440428420 000 </t>
  </si>
  <si>
    <t xml:space="preserve">315 1006 0440428420 121 </t>
  </si>
  <si>
    <t xml:space="preserve">315 1006 0440428420 129 </t>
  </si>
  <si>
    <t xml:space="preserve">315 1006 0440428420 242 </t>
  </si>
  <si>
    <t xml:space="preserve">315 1006 0440428420 244 </t>
  </si>
  <si>
    <t xml:space="preserve">315 1006 0440428420 247 </t>
  </si>
  <si>
    <t>Расходы на реализацию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</si>
  <si>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315 1006 0440428560 000 </t>
  </si>
  <si>
    <t xml:space="preserve">315 1006 0440428560 244 </t>
  </si>
  <si>
    <t>Расходы на реализацию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</si>
  <si>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315 1006 0440428580 000 </t>
  </si>
  <si>
    <t xml:space="preserve">315 1006 0440428580 244 </t>
  </si>
  <si>
    <t>Расходы на реализацию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</si>
  <si>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315 1006 0440428600 000 </t>
  </si>
  <si>
    <t xml:space="preserve">315 1006 0440428600 244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</si>
  <si>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</si>
  <si>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315 1006 0440428660 000 </t>
  </si>
  <si>
    <t xml:space="preserve">315 1006 0440428660 612 </t>
  </si>
  <si>
    <t xml:space="preserve">315 1006 04404S8370 000 </t>
  </si>
  <si>
    <t xml:space="preserve">315 1006 04404S8370 121 </t>
  </si>
  <si>
    <t xml:space="preserve">315 1006 04404S8370 129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</si>
  <si>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</si>
  <si>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</si>
  <si>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</si>
  <si>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</si>
  <si>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</si>
  <si>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</si>
  <si>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>Обеспечение деятельности и реализация полномочий Управления по делам гражданской обороны и чрезвычайным ситуациям администрации Озерского городского округа Челябинской области</t>
  </si>
  <si>
    <t xml:space="preserve">316 0309 1040200000 000 </t>
  </si>
  <si>
    <t xml:space="preserve">316 0309 1040202040 000 </t>
  </si>
  <si>
    <t xml:space="preserve">316 0309 1040202040 121 </t>
  </si>
  <si>
    <t xml:space="preserve">316 0309 1040202040 129 </t>
  </si>
  <si>
    <t xml:space="preserve">316 0309 1040202040 242 </t>
  </si>
  <si>
    <t xml:space="preserve">316 0309 1040202040 244 </t>
  </si>
  <si>
    <t xml:space="preserve">316 0309 1040202040 247 </t>
  </si>
  <si>
    <t xml:space="preserve">316 0309 1040202040 851 </t>
  </si>
  <si>
    <t xml:space="preserve">316 0309 1040202040 852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</si>
  <si>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</si>
  <si>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</si>
  <si>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Снижение рисков и смягчение последствий чрезвычайных ситуаций природного и техногенного характера в Озерском городском округе</t>
  </si>
  <si>
    <t xml:space="preserve">316 0310 1040100000 000 </t>
  </si>
  <si>
    <t>Обеспечение снижения рисков и смягчения последствий чрезвычайных ситуаций</t>
  </si>
  <si>
    <t xml:space="preserve">316 0310 1040103000 000 </t>
  </si>
  <si>
    <t xml:space="preserve">316 0310 1040103000 242 </t>
  </si>
  <si>
    <t>Развитие и совершенствование системы обеспечения безопасности и защиты населения и территории Озерского городского округа от чрезвычайных ситуаций</t>
  </si>
  <si>
    <t xml:space="preserve">316 0310 1040300000 000 </t>
  </si>
  <si>
    <t>Обеспечение деятельности казенного учреждения</t>
  </si>
  <si>
    <t xml:space="preserve">316 0310 1040302900 000 </t>
  </si>
  <si>
    <t xml:space="preserve">316 0310 1040302900 111 </t>
  </si>
  <si>
    <t xml:space="preserve">316 0310 1040302900 119 </t>
  </si>
  <si>
    <t xml:space="preserve">316 0310 1040302900 244 </t>
  </si>
  <si>
    <t xml:space="preserve">316 0310 1040302990 000 </t>
  </si>
  <si>
    <t xml:space="preserve">316 0310 1040302990 111 </t>
  </si>
  <si>
    <t xml:space="preserve">316 0310 1040302990 112 </t>
  </si>
  <si>
    <t xml:space="preserve">316 0310 1040302990 119 </t>
  </si>
  <si>
    <t xml:space="preserve">316 0310 1040302990 242 </t>
  </si>
  <si>
    <t xml:space="preserve">316 0310 1040302990 244 </t>
  </si>
  <si>
    <t xml:space="preserve">316 0310 1040302990 247 </t>
  </si>
  <si>
    <t xml:space="preserve">316 0310 1040302990 851 </t>
  </si>
  <si>
    <t xml:space="preserve">316 0310 1040302990 852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</si>
  <si>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</si>
  <si>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316 0310 1040346130 000 </t>
  </si>
  <si>
    <t xml:space="preserve">316 0310 1040346130 111 </t>
  </si>
  <si>
    <t xml:space="preserve">316 0310 1040346130 119 </t>
  </si>
  <si>
    <t xml:space="preserve">316 0310 1040346130 244 </t>
  </si>
  <si>
    <t xml:space="preserve">316 0310 1140100000 000 </t>
  </si>
  <si>
    <t xml:space="preserve">316 0310 1140102000 000 </t>
  </si>
  <si>
    <t xml:space="preserve">316 0310 1140102000 244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</si>
  <si>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</si>
  <si>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</si>
  <si>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</si>
  <si>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</si>
  <si>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</si>
  <si>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</si>
  <si>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>Регулирование градостроительной деятельности на территории Озерского городского округа</t>
  </si>
  <si>
    <t xml:space="preserve">317 0412 1430100000 000 </t>
  </si>
  <si>
    <t>Финансовое обеспечение градостроительной деятельности</t>
  </si>
  <si>
    <t xml:space="preserve">317 0412 1430100060 000 </t>
  </si>
  <si>
    <t xml:space="preserve">317 0412 1430100060 244 </t>
  </si>
  <si>
    <t>Обеспечение деятельности и реализации полномочий Управления архитектуры и градостроительства администрации Озерского городского округа</t>
  </si>
  <si>
    <t xml:space="preserve">317 0412 1440100000 000 </t>
  </si>
  <si>
    <t xml:space="preserve">317 0412 1440102040 000 </t>
  </si>
  <si>
    <t xml:space="preserve">317 0412 1440102040 121 </t>
  </si>
  <si>
    <t xml:space="preserve">317 0412 1440102040 122 </t>
  </si>
  <si>
    <t xml:space="preserve">317 0412 1440102040 129 </t>
  </si>
  <si>
    <t xml:space="preserve">317 0412 1440102040 242 </t>
  </si>
  <si>
    <t xml:space="preserve">317 0412 1440102040 244 </t>
  </si>
  <si>
    <t xml:space="preserve">317 0412 1440102040 852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</si>
  <si>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</si>
  <si>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</si>
  <si>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</si>
  <si>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</si>
  <si>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</si>
  <si>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</si>
  <si>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</si>
  <si>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</si>
  <si>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</si>
  <si>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</si>
  <si>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</si>
  <si>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</si>
  <si>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</si>
  <si>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</si>
  <si>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</si>
  <si>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</si>
  <si>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</si>
  <si>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</si>
  <si>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</si>
  <si>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</si>
  <si>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</si>
  <si>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</si>
  <si>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</si>
  <si>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</si>
  <si>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</si>
  <si>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</si>
  <si>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</si>
  <si>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</si>
  <si>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</si>
  <si>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</si>
  <si>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</si>
  <si>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</si>
  <si>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</si>
  <si>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</si>
  <si>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</si>
  <si>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</si>
  <si>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</si>
  <si>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</si>
  <si>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</si>
  <si>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 xml:space="preserve">323 0113 1530100000 000 </t>
  </si>
  <si>
    <t>Реализация инициативных проектов</t>
  </si>
  <si>
    <t xml:space="preserve">323 0113 1530124010 000 </t>
  </si>
  <si>
    <t xml:space="preserve">323 0113 1530124010 244 </t>
  </si>
  <si>
    <t xml:space="preserve">323 0113 15301S4010 000 </t>
  </si>
  <si>
    <t xml:space="preserve">323 0113 15301S4010 244 </t>
  </si>
  <si>
    <t>Обеспечение сохранности, комплектования, учета и использования документов Архивного фонда Российской Федерации и других архивных документов, хранящихся в муниципальном архиве, в соответствии с действующим законодательством</t>
  </si>
  <si>
    <t xml:space="preserve">323 0113 1940300000 000 </t>
  </si>
  <si>
    <t>Обеспечение деятельности муниципального казенного учреждения "Муниципальный архив Озерского городсокго округа"</t>
  </si>
  <si>
    <t xml:space="preserve">323 0113 1940302990 000 </t>
  </si>
  <si>
    <t xml:space="preserve">323 0113 1940302990 111 </t>
  </si>
  <si>
    <t xml:space="preserve">323 0113 1940302990 119 </t>
  </si>
  <si>
    <t xml:space="preserve">323 0113 1940302990 242 </t>
  </si>
  <si>
    <t xml:space="preserve">323 0113 1940302990 244 </t>
  </si>
  <si>
    <t xml:space="preserve">323 0113 1940302990 247 </t>
  </si>
  <si>
    <t xml:space="preserve">323 0113 1940302990 851 </t>
  </si>
  <si>
    <t>Противодействие киберпреступности и повышения эффективности обеспечения безопасности населения</t>
  </si>
  <si>
    <t xml:space="preserve">323 0113 2440100000 000 </t>
  </si>
  <si>
    <t>Обеспечение профилактики преступлений и правонарушений</t>
  </si>
  <si>
    <t xml:space="preserve">323 0113 2440103130 000 </t>
  </si>
  <si>
    <t xml:space="preserve">323 0113 2440103130 244 </t>
  </si>
  <si>
    <t>Противодействие коррупции в Озерском городском округе</t>
  </si>
  <si>
    <t xml:space="preserve">323 0113 2440200000 000 </t>
  </si>
  <si>
    <t>Обеспечение противодействия коррупции</t>
  </si>
  <si>
    <t xml:space="preserve">323 0113 2440203140 000 </t>
  </si>
  <si>
    <t xml:space="preserve">323 0113 2440203140 244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</si>
  <si>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</si>
  <si>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</si>
  <si>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323 0113 7990003200 000 </t>
  </si>
  <si>
    <t xml:space="preserve">323 0113 7990003200 121 </t>
  </si>
  <si>
    <t xml:space="preserve">323 0113 7990003200 129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</si>
  <si>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вла-сти Челябинской области по расчету и пре-доставлению субвенций бюджетам город-ских и сельских поселений на осуществле-ние государственного полномочия по опре-делению перечня должностных лиц, упол-номоченных составлять протоколы об ад-министративных правонарушениях, преду-смотренных Законом Челябинской области от 27 мая 2010 года № 583-ЗО «Об админи-стративных комиссиях и о наделении орга-нов местного самоуправления государст-венными полномочиями по созданию адми-нистративных комиссий и определению пе-речня должностных лиц, уполномоченных составлять протоколы об административных правонарушениях»</t>
  </si>
  <si>
    <t xml:space="preserve">323 0113 7990099060 000 </t>
  </si>
  <si>
    <t xml:space="preserve">323 0113 7990099060 121 </t>
  </si>
  <si>
    <t xml:space="preserve">323 0113 7990099060 129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</si>
  <si>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</si>
  <si>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</si>
  <si>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</si>
  <si>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</si>
  <si>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</si>
  <si>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</si>
  <si>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</si>
  <si>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</si>
  <si>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</si>
  <si>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</si>
  <si>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</si>
  <si>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</si>
  <si>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</si>
  <si>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</si>
  <si>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>Комплекс мероприятий по профилактике и предотвращению производственного травматизма, профессиональных заболеваний 
и минимизации социальных последствий</t>
  </si>
  <si>
    <t xml:space="preserve">323 0401 2040100000 000 </t>
  </si>
  <si>
    <t>Обеспечение улучшения условий и охраны труда</t>
  </si>
  <si>
    <t xml:space="preserve">323 0401 2040102990 000 </t>
  </si>
  <si>
    <t xml:space="preserve">323 0401 2040102990 244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</si>
  <si>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</si>
  <si>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</si>
  <si>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323 0401 7990067020 000 </t>
  </si>
  <si>
    <t xml:space="preserve">323 0401 7990067020 121 </t>
  </si>
  <si>
    <t xml:space="preserve">323 0401 7990067020 129 </t>
  </si>
  <si>
    <t xml:space="preserve">323 0401 7990067020 244 </t>
  </si>
  <si>
    <t xml:space="preserve">323 0412 0000000000 000 </t>
  </si>
  <si>
    <t>Предоставление субсидий субъектам малого и среднего предпринимательства</t>
  </si>
  <si>
    <t xml:space="preserve">323 0412 1630100000 000 </t>
  </si>
  <si>
    <t xml:space="preserve">323 0412 1630105270 000 </t>
  </si>
  <si>
    <t>Финансовое обеспечение предоставления субсидий субъектам малого и среднего предпринимательства</t>
  </si>
  <si>
    <t xml:space="preserve">323 0412 1630105272 000 </t>
  </si>
  <si>
    <t xml:space="preserve">323 0412 1630105272 811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</si>
  <si>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</si>
  <si>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</si>
  <si>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</si>
  <si>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Обеспечение развития муниципальной службы</t>
  </si>
  <si>
    <t xml:space="preserve">323 0705 2240100000 000 </t>
  </si>
  <si>
    <t>Финансовое обеспечение мероприятий</t>
  </si>
  <si>
    <t xml:space="preserve">323 0705 2240105000 000 </t>
  </si>
  <si>
    <t xml:space="preserve">323 0705 2240105000 244 </t>
  </si>
  <si>
    <t xml:space="preserve">323 0800 0000000000 000 </t>
  </si>
  <si>
    <t xml:space="preserve">323 0804 0000000000 000 </t>
  </si>
  <si>
    <t xml:space="preserve">323 0804 1940300000 000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</si>
  <si>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</si>
  <si>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323 0804 1940312010 000 </t>
  </si>
  <si>
    <t xml:space="preserve">323 0804 1940312010 244 </t>
  </si>
  <si>
    <t xml:space="preserve">323 1000 0000000000 000 </t>
  </si>
  <si>
    <t xml:space="preserve">323 1003 0000000000 000 </t>
  </si>
  <si>
    <t xml:space="preserve">323 1003 7990000000 000 </t>
  </si>
  <si>
    <t>Обеспечение выплаты пенсии за выслугу лет лицам, замещавшим должности муниципальной службы Озерского городского округа Челябинской области, и ежемесячной доплаты к страховой пенсии по старости (инвалидности) отдельным категориям граждан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</si>
  <si>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</si>
  <si>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</si>
  <si>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</si>
  <si>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</si>
  <si>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</si>
  <si>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</si>
  <si>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</si>
  <si>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Обеспечение деятельности муниципального бюджетного учреждения «Редакция газеты «Озерский вестник» города Озерска</t>
  </si>
  <si>
    <t xml:space="preserve">323 1202 1940400000 000 </t>
  </si>
  <si>
    <t>Обеспечение населения средствами массовой информации</t>
  </si>
  <si>
    <t xml:space="preserve">323 1202 1940444100 000 </t>
  </si>
  <si>
    <t xml:space="preserve">323 1202 1940444100 611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</si>
  <si>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</si>
  <si>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</si>
  <si>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</si>
  <si>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</si>
  <si>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</si>
  <si>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</si>
  <si>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</si>
  <si>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</si>
  <si>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</si>
  <si>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</si>
  <si>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</si>
  <si>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</si>
  <si>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</si>
  <si>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 xml:space="preserve">324 0103 7990002040 853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</si>
  <si>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</si>
  <si>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</si>
  <si>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</si>
  <si>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</si>
  <si>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</si>
  <si>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</si>
  <si>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</si>
  <si>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</si>
  <si>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</si>
  <si>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</si>
  <si>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</si>
  <si>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</si>
  <si>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</si>
  <si>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</si>
  <si>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</si>
  <si>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</si>
  <si>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</si>
  <si>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</si>
  <si>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</si>
  <si>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</si>
  <si>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</si>
  <si>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328 0300 0000000000 000 </t>
  </si>
  <si>
    <t xml:space="preserve">328 0310 0000000000 000 </t>
  </si>
  <si>
    <t xml:space="preserve">328 0310 1140100000 000 </t>
  </si>
  <si>
    <t xml:space="preserve">328 0310 1140102000 000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</si>
  <si>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</si>
  <si>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328 0310 1140102000 414 </t>
  </si>
  <si>
    <t xml:space="preserve">328 0400 0000000000 000 </t>
  </si>
  <si>
    <t>Транспорт</t>
  </si>
  <si>
    <t xml:space="preserve">328 0408 0000000000 000 </t>
  </si>
  <si>
    <t>Организация транспортного обслуживания населения</t>
  </si>
  <si>
    <t xml:space="preserve">328 0408 0640100000 000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</si>
  <si>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</si>
  <si>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328 0408 0640106120 000 </t>
  </si>
  <si>
    <t xml:space="preserve">328 0408 0640106120 244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</si>
  <si>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</si>
  <si>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328 0408 0640160700 000 </t>
  </si>
  <si>
    <t xml:space="preserve">328 0408 0640160700 244 </t>
  </si>
  <si>
    <t>Организация регулярных перевозок пассажиров и багажа автомобильным транспортом по муниципальным маршрутам по регулируемым тарифам</t>
  </si>
  <si>
    <t xml:space="preserve">328 0408 06401S6120 000 </t>
  </si>
  <si>
    <t xml:space="preserve">328 0408 06401S6120 244 </t>
  </si>
  <si>
    <t>Дорожное хозяйство (дорожные фонды)</t>
  </si>
  <si>
    <t xml:space="preserve">328 0409 0000000000 000 </t>
  </si>
  <si>
    <t>Организация дорожной деятельности в границах Озерского городского округа</t>
  </si>
  <si>
    <t xml:space="preserve">328 0409 0640200000 000 </t>
  </si>
  <si>
    <t>Капитальный ремонт, ремонт и содержание автомобильных дорог общего пользования местного значения</t>
  </si>
  <si>
    <t xml:space="preserve">328 0409 0640206200 000 </t>
  </si>
  <si>
    <t xml:space="preserve">328 0409 0640206200 244 </t>
  </si>
  <si>
    <t>Содержание улично-дорожной сети Озерского городского округа</t>
  </si>
  <si>
    <t xml:space="preserve">328 0409 0640260200 000 </t>
  </si>
  <si>
    <t xml:space="preserve">328 0409 0640260200 244 </t>
  </si>
  <si>
    <t xml:space="preserve">328 0409 0640260200 247 </t>
  </si>
  <si>
    <t>Установка остановочных павильонов</t>
  </si>
  <si>
    <t xml:space="preserve">328 0409 0640260220 000 </t>
  </si>
  <si>
    <t xml:space="preserve">328 0409 0640260220 244 </t>
  </si>
  <si>
    <t xml:space="preserve">328 0409 06402S6200 000 </t>
  </si>
  <si>
    <t xml:space="preserve">328 0409 06402S6200 244 </t>
  </si>
  <si>
    <t xml:space="preserve">328 0409 0640500000 000 </t>
  </si>
  <si>
    <t>Финансовое обеспечение благоустройства территорий Озерского городского округа</t>
  </si>
  <si>
    <t xml:space="preserve">328 0409 0640511010 000 </t>
  </si>
  <si>
    <t xml:space="preserve">328 0409 0640511010 244 </t>
  </si>
  <si>
    <t xml:space="preserve">328 0409 0640511050 000 </t>
  </si>
  <si>
    <t xml:space="preserve">328 0409 0640511050 244 </t>
  </si>
  <si>
    <t>Повышение безопасности дорожного движения на территории Озерского городского округа</t>
  </si>
  <si>
    <t xml:space="preserve">328 0409 0640600000 000 </t>
  </si>
  <si>
    <t>Финансовое обеспечение повышения безопасности дорожного движения</t>
  </si>
  <si>
    <t xml:space="preserve">328 0409 0640619010 000 </t>
  </si>
  <si>
    <t xml:space="preserve">328 0409 0640619010 244 </t>
  </si>
  <si>
    <t xml:space="preserve">328 0500 0000000000 000 </t>
  </si>
  <si>
    <t xml:space="preserve">328 0503 0000000000 000 </t>
  </si>
  <si>
    <t>Содержание мест захоронения в границах Озерского городского округа</t>
  </si>
  <si>
    <t xml:space="preserve">328 0503 0640300000 000 </t>
  </si>
  <si>
    <t>Финансовое обеспечение содержания мест захоронения</t>
  </si>
  <si>
    <t xml:space="preserve">328 0503 0640360400 000 </t>
  </si>
  <si>
    <t xml:space="preserve">328 0503 0640360400 244 </t>
  </si>
  <si>
    <t>Организация мероприятий по обеспечению наружным освещением Озерского городского округа</t>
  </si>
  <si>
    <t xml:space="preserve">328 0503 0640400000 000 </t>
  </si>
  <si>
    <t>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</si>
  <si>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328 0503 0640460100 000 </t>
  </si>
  <si>
    <t xml:space="preserve">328 0503 0640460100 244 </t>
  </si>
  <si>
    <t xml:space="preserve">328 0503 0640460100 247 </t>
  </si>
  <si>
    <t xml:space="preserve">328 0503 0640500000 000 </t>
  </si>
  <si>
    <t xml:space="preserve">328 0503 0640511030 000 </t>
  </si>
  <si>
    <t xml:space="preserve">328 0503 0640511030 244 </t>
  </si>
  <si>
    <t xml:space="preserve">328 0503 0640511040 000 </t>
  </si>
  <si>
    <t xml:space="preserve">328 0503 0640511040 244 </t>
  </si>
  <si>
    <t>Содержание скверов Озерского городского округа</t>
  </si>
  <si>
    <t xml:space="preserve">328 0503 0640560300 000 </t>
  </si>
  <si>
    <t xml:space="preserve">328 0503 0640560300 244 </t>
  </si>
  <si>
    <t>Содержание земельных участков, расположенных на землях общего пользования, размещение и содержание малых архитектурных форм</t>
  </si>
  <si>
    <t xml:space="preserve">328 0503 0640560500 000 </t>
  </si>
  <si>
    <t xml:space="preserve">328 0503 0640560500 244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</si>
  <si>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</si>
  <si>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328 0503 0640560540 000 </t>
  </si>
  <si>
    <t xml:space="preserve">328 0503 0640560540 244 </t>
  </si>
  <si>
    <t>Содержание и обслуживание мемориала "Вечный огонь"</t>
  </si>
  <si>
    <t xml:space="preserve">328 0503 0640560600 000 </t>
  </si>
  <si>
    <t xml:space="preserve">328 0503 0640560600 244 </t>
  </si>
  <si>
    <t xml:space="preserve">328 0503 0640560600 247 </t>
  </si>
  <si>
    <t>Организация мероприятий при осуществлении деятельности по обращению с животными</t>
  </si>
  <si>
    <t xml:space="preserve">328 0503 0640561040 000 </t>
  </si>
  <si>
    <t xml:space="preserve">328 0503 0640561040 244 </t>
  </si>
  <si>
    <t>Озеленение</t>
  </si>
  <si>
    <t xml:space="preserve">328 0503 0730300000 000 </t>
  </si>
  <si>
    <t>Озеленение территории Озерского городского округа</t>
  </si>
  <si>
    <t xml:space="preserve">328 0503 0730305000 000 </t>
  </si>
  <si>
    <t xml:space="preserve">328 0503 0730305000 244 </t>
  </si>
  <si>
    <t xml:space="preserve">328 0503 081F200000 000 </t>
  </si>
  <si>
    <t xml:space="preserve">328 0503 081F255550 000 </t>
  </si>
  <si>
    <t xml:space="preserve">328 0503 081F255550 244 </t>
  </si>
  <si>
    <t>Организация, сопровождение проектирования, строительства, реконструкции и капитального ремонта объектов</t>
  </si>
  <si>
    <t xml:space="preserve">328 0503 0930100000 000 </t>
  </si>
  <si>
    <t>Обеспечение капитального ремонта объекта</t>
  </si>
  <si>
    <t xml:space="preserve">328 0503 0930103400 000 </t>
  </si>
  <si>
    <t>Закупка товаров, работ, услуг в целях капитального ремонта государственного (муниципального) имущества</t>
  </si>
  <si>
    <t xml:space="preserve">328 0503 0930103400 243 </t>
  </si>
  <si>
    <t>Инициативный проект "Благоустройство пешеходной зоны от бул. Луначарского, д. 13 до ул. Дзержинского, д. 56 в г. Озерск, Челябинская область: асфальтирование покрытия сложившейся сети протоптанных тропиночных дорожек, благоустройство 2-х площадок для установки МАФ и установка 2-х групп МАФ (скамейка+урна) вдоль главной пешеходной аллеи"</t>
  </si>
  <si>
    <t xml:space="preserve">328 0503 1531800000 000 </t>
  </si>
  <si>
    <t xml:space="preserve">328 0503 1531824010 000 </t>
  </si>
  <si>
    <t xml:space="preserve">328 0503 1531824010 244 </t>
  </si>
  <si>
    <t xml:space="preserve">328 0503 15318S4010 000 </t>
  </si>
  <si>
    <t xml:space="preserve">328 0503 15318S4010 244 </t>
  </si>
  <si>
    <t xml:space="preserve">328 0503 15318И0000 000 </t>
  </si>
  <si>
    <t xml:space="preserve">328 0503 15318И0000 244 </t>
  </si>
  <si>
    <t>Инициативный проект "Ремонт пешеходной дорожки, расположенной в районе жилого дома № 21по бул. Луначарского (расширение пешеходной дорожки, ремонт имеющегося асфальтового покрытия, оборудование переездов и скатов, замена освещения), г. Озерск, Челябинская область"</t>
  </si>
  <si>
    <t xml:space="preserve">328 0503 1531900000 000 </t>
  </si>
  <si>
    <t xml:space="preserve">328 0503 1531924010 000 </t>
  </si>
  <si>
    <t xml:space="preserve">328 0503 1531924010 244 </t>
  </si>
  <si>
    <t xml:space="preserve">328 0503 15319S4010 000 </t>
  </si>
  <si>
    <t xml:space="preserve">328 0503 15319S4010 244 </t>
  </si>
  <si>
    <t xml:space="preserve">328 0503 15319И0000 000 </t>
  </si>
  <si>
    <t xml:space="preserve">328 0503 15319И0000 244 </t>
  </si>
  <si>
    <t>Другие вопросы в области жилищно-коммунального хозяйства</t>
  </si>
  <si>
    <t xml:space="preserve">328 0505 0000000000 000 </t>
  </si>
  <si>
    <t>Переселение граждан из жилищного фонда, признанного непригодным для проживания</t>
  </si>
  <si>
    <t xml:space="preserve">328 0505 0530200000 000 </t>
  </si>
  <si>
    <t>Финансовое обеспечение переселения граждан из жилищного фонда, признанного непригодным для проживания</t>
  </si>
  <si>
    <t xml:space="preserve">328 0505 0530211000 000 </t>
  </si>
  <si>
    <t xml:space="preserve">328 0505 0530211000 244 </t>
  </si>
  <si>
    <t xml:space="preserve">328 0505 0640500000 000 </t>
  </si>
  <si>
    <t>Обеспечение благоустройства Озерского городского округа</t>
  </si>
  <si>
    <t xml:space="preserve">328 0505 0640511090 000 </t>
  </si>
  <si>
    <t xml:space="preserve">328 0505 0640511090 244 </t>
  </si>
  <si>
    <t>Обеспечение деятельности и реализации полномочий Управления капитального строительства и благоустройства администрации Озерского городского округа Челябинской области</t>
  </si>
  <si>
    <t xml:space="preserve">328 0505 0640800000 000 </t>
  </si>
  <si>
    <t xml:space="preserve">328 0505 0640802040 000 </t>
  </si>
  <si>
    <t xml:space="preserve">328 0505 0640802040 121 </t>
  </si>
  <si>
    <t xml:space="preserve">328 0505 0640802040 122 </t>
  </si>
  <si>
    <t xml:space="preserve">328 0505 0640802040 129 </t>
  </si>
  <si>
    <t xml:space="preserve">328 0505 0640802040 242 </t>
  </si>
  <si>
    <t xml:space="preserve">328 0505 0640802040 244 </t>
  </si>
  <si>
    <t xml:space="preserve">328 0505 0640802040 247 </t>
  </si>
  <si>
    <t xml:space="preserve">328 0505 0640802040 851 </t>
  </si>
  <si>
    <t xml:space="preserve">328 0505 0640802040 852 </t>
  </si>
  <si>
    <t xml:space="preserve">328 0505 0930100000 000 </t>
  </si>
  <si>
    <t>Обеспечение капитального ремонта муниципальных учреждений Озерского городского округа</t>
  </si>
  <si>
    <t xml:space="preserve">328 0505 0930103300 000 </t>
  </si>
  <si>
    <t xml:space="preserve">328 0505 0930103300 243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</si>
  <si>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</si>
  <si>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328 0505 0930114020 000 </t>
  </si>
  <si>
    <t xml:space="preserve">328 0505 0930114020 414 </t>
  </si>
  <si>
    <t xml:space="preserve">328 0505 09301S4020 000 </t>
  </si>
  <si>
    <t xml:space="preserve">328 0505 09301S4020 414 </t>
  </si>
  <si>
    <t>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</si>
  <si>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328 0505 0940100000 000 </t>
  </si>
  <si>
    <t xml:space="preserve">328 0505 0940102900 000 </t>
  </si>
  <si>
    <t xml:space="preserve">328 0505 0940102900 111 </t>
  </si>
  <si>
    <t xml:space="preserve">328 0505 0940102900 119 </t>
  </si>
  <si>
    <t xml:space="preserve">328 0505 0940102900 247 </t>
  </si>
  <si>
    <t xml:space="preserve">328 0505 0940102900 851 </t>
  </si>
  <si>
    <t xml:space="preserve">328 0505 0940102900 852 </t>
  </si>
  <si>
    <t xml:space="preserve">328 0505 0940102900 853 </t>
  </si>
  <si>
    <t xml:space="preserve">328 0505 0940102990 000 </t>
  </si>
  <si>
    <t xml:space="preserve">328 0505 0940102990 111 </t>
  </si>
  <si>
    <t xml:space="preserve">328 0505 0940102990 119 </t>
  </si>
  <si>
    <t xml:space="preserve">328 0505 0940102990 242 </t>
  </si>
  <si>
    <t xml:space="preserve">328 0505 0940102990 244 </t>
  </si>
  <si>
    <t xml:space="preserve">328 0505 0940102990 247 </t>
  </si>
  <si>
    <t xml:space="preserve">328 0505 0940102990 851 </t>
  </si>
  <si>
    <t xml:space="preserve">328 0505 0940102990 853 </t>
  </si>
  <si>
    <t>ОХРАНА ОКРУЖАЮЩЕЙ СРЕДЫ</t>
  </si>
  <si>
    <t xml:space="preserve">328 0600 0000000000 000 </t>
  </si>
  <si>
    <t>Другие вопросы в области охраны окружающей среды</t>
  </si>
  <si>
    <t xml:space="preserve">328 0605 0000000000 000 </t>
  </si>
  <si>
    <t>Снижение уровня загрязнения окружающей среды</t>
  </si>
  <si>
    <t xml:space="preserve">328 0605 0730100000 000 </t>
  </si>
  <si>
    <t>Ликвидация мест несанкционированного размещения отходов</t>
  </si>
  <si>
    <t xml:space="preserve">328 0605 0730101000 000 </t>
  </si>
  <si>
    <t xml:space="preserve">328 0605 0730101000 244 </t>
  </si>
  <si>
    <t>Осуществление мер по экологической реабилитации, восстановлению и улучшению экологического соcтояния водных объектов</t>
  </si>
  <si>
    <t xml:space="preserve">328 0605 0730102000 000 </t>
  </si>
  <si>
    <t xml:space="preserve">328 0605 0730102000 244 </t>
  </si>
  <si>
    <t xml:space="preserve">328 0800 0000000000 000 </t>
  </si>
  <si>
    <t xml:space="preserve">328 0801 0000000000 000 </t>
  </si>
  <si>
    <t xml:space="preserve">328 0801 0930100000 000 </t>
  </si>
  <si>
    <t xml:space="preserve">328 0801 0930102030 000 </t>
  </si>
  <si>
    <t xml:space="preserve">328 0801 0930102030 243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</si>
  <si>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</si>
  <si>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</si>
  <si>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</si>
  <si>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</si>
  <si>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331 0113 1140100000 000 </t>
  </si>
  <si>
    <t xml:space="preserve">331 0113 1140102000 000 </t>
  </si>
  <si>
    <t xml:space="preserve">331 0113 1140102000 244 </t>
  </si>
  <si>
    <t>Обеспечение деятельности и реализации полномочий Управления имущественных отношений администрации Озерского городского округа</t>
  </si>
  <si>
    <t xml:space="preserve">331 0113 1840100000 000 </t>
  </si>
  <si>
    <t xml:space="preserve">331 0113 1840102040 000 </t>
  </si>
  <si>
    <t xml:space="preserve">331 0113 1840102040 121 </t>
  </si>
  <si>
    <t xml:space="preserve">331 0113 1840102040 122 </t>
  </si>
  <si>
    <t xml:space="preserve">331 0113 1840102040 129 </t>
  </si>
  <si>
    <t xml:space="preserve">331 0113 1840102040 242 </t>
  </si>
  <si>
    <t xml:space="preserve">331 0113 1840102040 244 </t>
  </si>
  <si>
    <t xml:space="preserve">331 0113 1840102040 247 </t>
  </si>
  <si>
    <t xml:space="preserve">331 0113 1840102040 851 </t>
  </si>
  <si>
    <t xml:space="preserve">331 0113 1840102040 852 </t>
  </si>
  <si>
    <t>Управление муниципальной собственностью</t>
  </si>
  <si>
    <t xml:space="preserve">331 0113 1840200000 000 </t>
  </si>
  <si>
    <t>Обеспечение управления муниципальной собственностью Озерского городского округа</t>
  </si>
  <si>
    <t xml:space="preserve">331 0113 1840209000 000 </t>
  </si>
  <si>
    <t xml:space="preserve">331 0113 1840209000 244 </t>
  </si>
  <si>
    <t xml:space="preserve">331 0113 1840209000 247 </t>
  </si>
  <si>
    <t xml:space="preserve">331 0113 1840209000 852 </t>
  </si>
  <si>
    <t xml:space="preserve">331 0400 0000000000 000 </t>
  </si>
  <si>
    <t xml:space="preserve">331 0401 0000000000 000 </t>
  </si>
  <si>
    <t>Обеспечение деятельности муниципального бюджетного учреждения Озерского городского округа "Озерский инновационный центр - бизнес - инкубатор"</t>
  </si>
  <si>
    <t xml:space="preserve">331 0401 1840300000 000 </t>
  </si>
  <si>
    <t>Обеспечение деятельности муниципального бюджетного учреждения</t>
  </si>
  <si>
    <t xml:space="preserve">331 0401 1840309810 000 </t>
  </si>
  <si>
    <t xml:space="preserve">331 0401 1840309810 611 </t>
  </si>
  <si>
    <t>Лесное хозяйство</t>
  </si>
  <si>
    <t xml:space="preserve">331 0407 0000000000 000 </t>
  </si>
  <si>
    <t>Лесовосстановление и защита лесов</t>
  </si>
  <si>
    <t xml:space="preserve">331 0407 0730200000 000 </t>
  </si>
  <si>
    <t>Осуществление мероприятий по лесовосстановлению и лесоразведению</t>
  </si>
  <si>
    <t xml:space="preserve">331 0407 0730203000 000 </t>
  </si>
  <si>
    <t xml:space="preserve">331 0407 0730203000 244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</si>
  <si>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</si>
  <si>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331 0407 0730204000 000 </t>
  </si>
  <si>
    <t xml:space="preserve">331 0407 0730204000 244 </t>
  </si>
  <si>
    <t xml:space="preserve">331 0407 1140100000 000 </t>
  </si>
  <si>
    <t xml:space="preserve">331 0407 1140102000 000 </t>
  </si>
  <si>
    <t xml:space="preserve">331 0407 1140102000 244 </t>
  </si>
  <si>
    <t>Обеспечение деятельности муниципального казенного учреждения "Озерское лесничество"</t>
  </si>
  <si>
    <t xml:space="preserve">331 0407 1840400000 000 </t>
  </si>
  <si>
    <t xml:space="preserve">331 0407 1840402990 000 </t>
  </si>
  <si>
    <t xml:space="preserve">331 0407 1840402990 111 </t>
  </si>
  <si>
    <t xml:space="preserve">331 0407 1840402990 119 </t>
  </si>
  <si>
    <t xml:space="preserve">331 0407 1840402990 242 </t>
  </si>
  <si>
    <t xml:space="preserve">331 0407 1840402990 244 </t>
  </si>
  <si>
    <t xml:space="preserve">331 0407 1840402990 247 </t>
  </si>
  <si>
    <t xml:space="preserve">331 0407 1840402990 851 </t>
  </si>
  <si>
    <t xml:space="preserve">331 0407 1840402990 852 </t>
  </si>
  <si>
    <t xml:space="preserve">331 0412 0000000000 000 </t>
  </si>
  <si>
    <t>Разграничение государственной собственности на землю и обустройство земель</t>
  </si>
  <si>
    <t xml:space="preserve">331 0412 1840500000 000 </t>
  </si>
  <si>
    <t>Финансовое обеспечение разграничения государственной собственности на землю</t>
  </si>
  <si>
    <t xml:space="preserve">331 0412 1840540030 000 </t>
  </si>
  <si>
    <t xml:space="preserve">331 0412 1840540030 244 </t>
  </si>
  <si>
    <t>Оказание поддержки садоводческим некоммерческим товариществам</t>
  </si>
  <si>
    <t xml:space="preserve">331 0412 1840561030 000 </t>
  </si>
  <si>
    <t xml:space="preserve">331 0412 1840561030 631 </t>
  </si>
  <si>
    <t>Проведение комплексных кадастровых работ на территории Челябинской области</t>
  </si>
  <si>
    <t xml:space="preserve">331 0412 18405L5110 000 </t>
  </si>
  <si>
    <t xml:space="preserve">331 0412 18405L5110 244 </t>
  </si>
  <si>
    <t xml:space="preserve">331 0412 18405S1030 000 </t>
  </si>
  <si>
    <t xml:space="preserve">331 0412 18405S1030 631 </t>
  </si>
  <si>
    <t xml:space="preserve">331 1000 0000000000 000 </t>
  </si>
  <si>
    <t xml:space="preserve">331 1004 0000000000 000 </t>
  </si>
  <si>
    <t>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</t>
  </si>
  <si>
    <t xml:space="preserve">331 1004 0530300000 000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</si>
  <si>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</si>
  <si>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331 1004 0530328190 000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</si>
  <si>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</si>
  <si>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331 1004 0530328190 412 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</si>
  <si>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</si>
  <si>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331 1004 05303R0820 000 </t>
  </si>
  <si>
    <t xml:space="preserve">331 1004 05303R0820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</si>
  <si>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</si>
  <si>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</si>
  <si>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</si>
  <si>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>Жилищное хозяйство</t>
  </si>
  <si>
    <t xml:space="preserve">340 0501 0000000000 000 </t>
  </si>
  <si>
    <t>Обеспечение реализации мероприятий в области жилищного хозяйства</t>
  </si>
  <si>
    <t xml:space="preserve">340 0501 1240300000 000 </t>
  </si>
  <si>
    <t xml:space="preserve">340 0501 1240303530 000 </t>
  </si>
  <si>
    <t>Уплата взносов на капитальный ремонт общего имущества в многоквартирных домах, жилые и нежилые помещения которых находятся в собственности муниципального образования</t>
  </si>
  <si>
    <t xml:space="preserve">340 0501 1240303531 000 </t>
  </si>
  <si>
    <t xml:space="preserve">340 0501 1240303531 244 </t>
  </si>
  <si>
    <t>Иные мероприятия в области жилищного хозяйства</t>
  </si>
  <si>
    <t xml:space="preserve">340 0501 1240303532 000 </t>
  </si>
  <si>
    <t xml:space="preserve">340 0501 1240303532 244 </t>
  </si>
  <si>
    <t>Комплекс энергосберегающих мероприятий</t>
  </si>
  <si>
    <t xml:space="preserve">340 0501 1330100000 000 </t>
  </si>
  <si>
    <t>Финансовое обеспечение комплекса энергосберегающих мероприятий</t>
  </si>
  <si>
    <t xml:space="preserve">340 0501 1330172020 000 </t>
  </si>
  <si>
    <t xml:space="preserve">340 0501 1330172020 612 </t>
  </si>
  <si>
    <t>Коммунальное хозяйство</t>
  </si>
  <si>
    <t xml:space="preserve">340 0502 0000000000 000 </t>
  </si>
  <si>
    <t>Комплексное развитие систем коммунальной инфраструктуры Озерского городского округа</t>
  </si>
  <si>
    <t xml:space="preserve">340 0502 1340100000 000 </t>
  </si>
  <si>
    <t>Актуализация схемы теплоснабжения Озерского городского округа</t>
  </si>
  <si>
    <t xml:space="preserve">340 0502 1340103630 000 </t>
  </si>
  <si>
    <t xml:space="preserve">340 0502 1340103630 244 </t>
  </si>
  <si>
    <t xml:space="preserve">340 0503 0000000000 000 </t>
  </si>
  <si>
    <t xml:space="preserve">340 0503 0430100000 000 </t>
  </si>
  <si>
    <t xml:space="preserve">340 0503 0430125010 000 </t>
  </si>
  <si>
    <t xml:space="preserve">340 0503 0430125010 244 </t>
  </si>
  <si>
    <t xml:space="preserve">340 0503 0640600000 000 </t>
  </si>
  <si>
    <t xml:space="preserve">340 0503 0640619000 000 </t>
  </si>
  <si>
    <t xml:space="preserve">340 0503 0640619000 612 </t>
  </si>
  <si>
    <t>Инициативный проект "Наш двор мечты по адресу бул. Луначарского, д. 19, г. Озерск Челябинская область (благоустройство территории МКД: планировка и установка лестницы и пандуса, установка парковочных барьеров, асфальтирование 2 протоптанных жителями дорожек, асфальтирование части спортивной площадки, установка МАФ (скамейка и урна) для пожилых жителей дома, озеленение)"</t>
  </si>
  <si>
    <t xml:space="preserve">340 0503 1531200000 000 </t>
  </si>
  <si>
    <t xml:space="preserve">340 0503 1531224010 000 </t>
  </si>
  <si>
    <t xml:space="preserve">340 0503 1531224010 244 </t>
  </si>
  <si>
    <t xml:space="preserve">340 0503 15312S4010 000 </t>
  </si>
  <si>
    <t xml:space="preserve">340 0503 15312S4010 244 </t>
  </si>
  <si>
    <t xml:space="preserve">340 0503 15312И0000 000 </t>
  </si>
  <si>
    <t xml:space="preserve">340 0503 15312И0000 244 </t>
  </si>
  <si>
    <t>Инициативный проект "Ремонт проезжей части придомовой территории многоквартирного жилого дома № 5 по ул. Мира, пос. Метлино, Озерский городской округ, Челябинская область"</t>
  </si>
  <si>
    <t xml:space="preserve">340 0503 1531300000 000 </t>
  </si>
  <si>
    <t xml:space="preserve">340 0503 1531324010 000 </t>
  </si>
  <si>
    <t xml:space="preserve">340 0503 1531324010 244 </t>
  </si>
  <si>
    <t xml:space="preserve">340 0503 15313S4010 000 </t>
  </si>
  <si>
    <t xml:space="preserve">340 0503 15313S4010 244 </t>
  </si>
  <si>
    <t xml:space="preserve">340 0503 15313И0000 000 </t>
  </si>
  <si>
    <t xml:space="preserve">340 0503 15313И0000 244 </t>
  </si>
  <si>
    <t>Инициативный проект "Благоустройство дворовой территории жилого дома № 6 по ул. Мира (обустройство новой детской игровой площадки) в пос. Метлино, Озерский городской округ, Челябинская область"</t>
  </si>
  <si>
    <t xml:space="preserve">340 0503 1531400000 000 </t>
  </si>
  <si>
    <t xml:space="preserve">340 0503 1531424010 000 </t>
  </si>
  <si>
    <t xml:space="preserve">340 0503 1531424010 244 </t>
  </si>
  <si>
    <t xml:space="preserve">340 0503 15314S4010 000 </t>
  </si>
  <si>
    <t xml:space="preserve">340 0503 15314S4010 244 </t>
  </si>
  <si>
    <t xml:space="preserve">340 0503 15314И0000 000 </t>
  </si>
  <si>
    <t xml:space="preserve">340 0503 15314И0000 244 </t>
  </si>
  <si>
    <t>Инициативный проект "Ремонт проезжей части придомовой территории многоквартирного жилого дома № 6 по ул. Мира, пос. Метлино, Озерский городской округ, Челябинская область"</t>
  </si>
  <si>
    <t xml:space="preserve">340 0503 1531500000 000 </t>
  </si>
  <si>
    <t xml:space="preserve">340 0503 1531524010 000 </t>
  </si>
  <si>
    <t xml:space="preserve">340 0503 1531524010 244 </t>
  </si>
  <si>
    <t xml:space="preserve">340 0503 15315S4010 000 </t>
  </si>
  <si>
    <t xml:space="preserve">340 0503 15315S4010 244 </t>
  </si>
  <si>
    <t xml:space="preserve">340 0503 15315И0000 000 </t>
  </si>
  <si>
    <t xml:space="preserve">340 0503 15315И0000 244 </t>
  </si>
  <si>
    <t>Инициативный проект "Ремонт контейнерных площадок, расположенных на территории многоквартирных жилых домов № 1, 9, 12 по ул. Мира, № 18 по ул. Шолохова, № 76 по ул. Центральная в пос. Метлино, Озерский городской округ, Челябинская область"</t>
  </si>
  <si>
    <t xml:space="preserve">340 0503 1531600000 000 </t>
  </si>
  <si>
    <t xml:space="preserve">340 0503 1531624010 000 </t>
  </si>
  <si>
    <t xml:space="preserve">340 0503 1531624010 244 </t>
  </si>
  <si>
    <t xml:space="preserve">340 0503 15316S4010 000 </t>
  </si>
  <si>
    <t xml:space="preserve">340 0503 15316S4010 244 </t>
  </si>
  <si>
    <t xml:space="preserve">340 0503 15316И0000 000 </t>
  </si>
  <si>
    <t xml:space="preserve">340 0503 15316И0000 244 </t>
  </si>
  <si>
    <t>Инициативный проект "Ремонт проезжей части придомовой территории многоквартирного жилого дома № 82 по ул. Центральная, пос. Метлино, Озерский городской округ, Челябинская область"</t>
  </si>
  <si>
    <t xml:space="preserve">340 0503 1531700000 000 </t>
  </si>
  <si>
    <t xml:space="preserve">340 0503 1531724010 000 </t>
  </si>
  <si>
    <t xml:space="preserve">340 0503 1531724010 244 </t>
  </si>
  <si>
    <t xml:space="preserve">340 0503 15317S4010 000 </t>
  </si>
  <si>
    <t xml:space="preserve">340 0503 15317S4010 244 </t>
  </si>
  <si>
    <t xml:space="preserve">340 0503 15317И0000 000 </t>
  </si>
  <si>
    <t xml:space="preserve">340 0503 15317И0000 244 </t>
  </si>
  <si>
    <t xml:space="preserve">340 0505 0000000000 000 </t>
  </si>
  <si>
    <t xml:space="preserve">340 0505 0640700000 000 </t>
  </si>
  <si>
    <t xml:space="preserve">340 0505 0640772010 000 </t>
  </si>
  <si>
    <t xml:space="preserve">340 0505 0640772010 612 </t>
  </si>
  <si>
    <t xml:space="preserve">340 0505 1140100000 000 </t>
  </si>
  <si>
    <t xml:space="preserve">340 0505 1140102000 000 </t>
  </si>
  <si>
    <t xml:space="preserve">340 0505 1140102000 612 </t>
  </si>
  <si>
    <t>Капитальный ремонт учреждений социальной сферы Озерского городского округа</t>
  </si>
  <si>
    <t xml:space="preserve">340 0505 1230100000 000 </t>
  </si>
  <si>
    <t>Обеспечение капитального ремонта учреждений социальной сферы</t>
  </si>
  <si>
    <t xml:space="preserve">340 0505 1230102020 000 </t>
  </si>
  <si>
    <t xml:space="preserve">340 0505 1230102020 612 </t>
  </si>
  <si>
    <t>Обеспечение деятельности и реализации полномочий Управления жилищно-коммунального хозяйства администрации Озерского городского округа Челябинской области</t>
  </si>
  <si>
    <t xml:space="preserve">340 0505 1240100000 000 </t>
  </si>
  <si>
    <t xml:space="preserve">340 0505 1240102040 000 </t>
  </si>
  <si>
    <t xml:space="preserve">340 0505 1240102040 121 </t>
  </si>
  <si>
    <t xml:space="preserve">340 0505 1240102040 129 </t>
  </si>
  <si>
    <t xml:space="preserve">340 0505 1240102040 242 </t>
  </si>
  <si>
    <t xml:space="preserve">340 0505 1240102040 244 </t>
  </si>
  <si>
    <t xml:space="preserve">340 0505 1240102040 852 </t>
  </si>
  <si>
    <t>Обеспечение деятельности муниципального учреждения "Социальная сфера" Озерского городского округа</t>
  </si>
  <si>
    <t xml:space="preserve">340 0505 1240200000 000 </t>
  </si>
  <si>
    <t xml:space="preserve">340 0505 1240209810 000 </t>
  </si>
  <si>
    <t xml:space="preserve">340 0505 1240209810 611 </t>
  </si>
  <si>
    <t xml:space="preserve">340 0505 7990000000 000 </t>
  </si>
  <si>
    <t>Реализация переданных государственных полномочий по установлению необходимо-сти проведения капитального ремонта общего имущества в многоквартирном доме</t>
  </si>
  <si>
    <t xml:space="preserve">340 0505 7990099400 000 </t>
  </si>
  <si>
    <t xml:space="preserve">340 0505 7990099400 121 </t>
  </si>
  <si>
    <t xml:space="preserve">340 0505 7990099400 129 </t>
  </si>
  <si>
    <t xml:space="preserve">340 0505 7990099400 244 </t>
  </si>
  <si>
    <t xml:space="preserve">340 1000 0000000000 000 </t>
  </si>
  <si>
    <t xml:space="preserve">340 1004 0000000000 000 </t>
  </si>
  <si>
    <t>Оказание молодым семьям государственной поддержки для улучшения жилищных условий</t>
  </si>
  <si>
    <t xml:space="preserve">340 1004 0530100000 000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</si>
  <si>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</si>
  <si>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05301L4970 000 </t>
  </si>
  <si>
    <t>Субсидии гражданам на приобретение жилья</t>
  </si>
  <si>
    <t xml:space="preserve">340 1004 05301L4970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</si>
  <si>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</si>
  <si>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</si>
  <si>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</si>
  <si>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</si>
  <si>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</si>
  <si>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</si>
  <si>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</si>
  <si>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</si>
  <si>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</si>
  <si>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</si>
  <si>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</si>
  <si>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</si>
  <si>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</si>
  <si>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</si>
  <si>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 городских округов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</si>
  <si>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</si>
  <si>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</si>
  <si>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</si>
  <si>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</si>
  <si>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</si>
  <si>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</si>
  <si>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</si>
  <si>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</si>
  <si>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</si>
  <si>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</si>
  <si>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</si>
  <si>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</si>
  <si>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</si>
  <si>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</si>
  <si>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</si>
  <si>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 xml:space="preserve">источники внутреннего финансирования 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</si>
  <si>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</si>
  <si>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</si>
  <si>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</si>
  <si>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</si>
  <si>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</si>
  <si>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</si>
  <si>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</si>
  <si>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</si>
  <si>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</si>
  <si>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</si>
  <si>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</si>
  <si>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000 01030000000000000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</si>
  <si>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</si>
  <si>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</si>
  <si>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</si>
  <si>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</si>
  <si>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</si>
  <si>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</si>
  <si>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</si>
  <si>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</si>
  <si>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</si>
  <si>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</si>
  <si>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</si>
  <si>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</si>
  <si>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</si>
  <si>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</si>
  <si>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</si>
  <si>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</si>
  <si>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</si>
  <si>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</si>
  <si>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</si>
  <si>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</si>
  <si>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</si>
  <si>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</si>
  <si>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</si>
  <si>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</si>
  <si>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</si>
  <si>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</si>
  <si>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</si>
  <si>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</si>
  <si>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х</t>
  </si>
  <si>
    <t>Изменение остатков средств на счетах по учету средств бюджетов</t>
  </si>
  <si>
    <t>000 01050000000000000</t>
  </si>
  <si>
    <t xml:space="preserve">увеличение остатков средств,всего 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</si>
  <si>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</si>
  <si>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</si>
  <si>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</si>
  <si>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</si>
  <si>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</si>
  <si>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</si>
  <si>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000 01050201040000510</t>
  </si>
  <si>
    <t>уменьшение остатков средств,всего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</si>
  <si>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</si>
  <si>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</si>
  <si>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</si>
  <si>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</si>
  <si>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</si>
  <si>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</si>
  <si>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</si>
  <si>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</si>
  <si>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</si>
  <si>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</si>
  <si>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</si>
  <si>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</si>
  <si>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Н.В.Вдовкина</t>
  </si>
  <si>
    <t>экономической службы</t>
  </si>
  <si>
    <t>Главный бухгалтер</t>
  </si>
  <si>
    <t>Е.П. Мехова</t>
  </si>
  <si>
    <t>"11" марта  2024  г.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</si>
  <si>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</si>
  <si>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</si>
  <si>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</si>
  <si>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</si>
  <si>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</si>
  <si>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</si>
  <si>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</si>
  <si>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</si>
  <si>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</si>
  <si>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</si>
  <si>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</si>
  <si>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</si>
  <si>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</si>
  <si>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</si>
  <si>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</si>
  <si>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</si>
  <si>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</si>
  <si>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</si>
  <si>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</si>
  <si>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</si>
  <si>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</si>
  <si>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000 10900000000000000</t>
  </si>
  <si>
    <t>000 10907000000000110</t>
  </si>
  <si>
    <t>000 11105010000000120</t>
  </si>
  <si>
    <t>000 11105020000000120</t>
  </si>
  <si>
    <t>000 11105030000000120</t>
  </si>
  <si>
    <t>000 11200000000000000</t>
  </si>
  <si>
    <t>000 11201000010000120</t>
  </si>
  <si>
    <t>000 11201040010000120</t>
  </si>
  <si>
    <t>000 11302060000000130</t>
  </si>
  <si>
    <t>000 11400000000000000</t>
  </si>
  <si>
    <t>000 11413000000000000</t>
  </si>
  <si>
    <t>000 11601070010000140</t>
  </si>
  <si>
    <t>000 11601080010000140</t>
  </si>
  <si>
    <t>000 11601140010000140</t>
  </si>
  <si>
    <t>000 11601170010000140</t>
  </si>
  <si>
    <t>000 11610030040000140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</si>
  <si>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</si>
  <si>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</si>
  <si>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</si>
  <si>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</si>
  <si>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</si>
  <si>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</si>
  <si>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</si>
  <si>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</si>
  <si>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</si>
  <si>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000 20220041040000150</t>
  </si>
  <si>
    <t>000 20225304000000150</t>
  </si>
  <si>
    <t>000 20225304040000150</t>
  </si>
  <si>
    <t>000 20225466040000150</t>
  </si>
  <si>
    <t>000 20225497040000150</t>
  </si>
  <si>
    <t>000 20225511040000150</t>
  </si>
  <si>
    <t>000 20225517040000150</t>
  </si>
  <si>
    <t>000 20225519040000150</t>
  </si>
  <si>
    <t>000 20225555040000150</t>
  </si>
  <si>
    <t>000 20225750040000150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</si>
  <si>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</si>
  <si>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</si>
  <si>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</si>
  <si>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</si>
  <si>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</si>
  <si>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</si>
  <si>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</si>
  <si>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</si>
  <si>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000 20235082040000150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</si>
  <si>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</si>
  <si>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</si>
  <si>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</si>
  <si>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</si>
  <si>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</si>
  <si>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</si>
  <si>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</si>
  <si>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000 20239999040000150</t>
  </si>
  <si>
    <t>000 20245179040000150</t>
  </si>
  <si>
    <t>000 20245303000000150</t>
  </si>
  <si>
    <t>000 20245303040000150</t>
  </si>
  <si>
    <t>000 21800000000000000</t>
  </si>
  <si>
    <t>000 21800000000000150</t>
  </si>
  <si>
    <t>000 21800000040000150</t>
  </si>
  <si>
    <t>000 21804000040000150</t>
  </si>
  <si>
    <t>000 21900000000000000</t>
  </si>
  <si>
    <t>000 21900000040000150</t>
  </si>
  <si>
    <t>Периодичность: месячная,квартальная,годовая</t>
  </si>
  <si>
    <t>на 01 марта 2024 г.</t>
  </si>
  <si>
    <t xml:space="preserve">Форма 0503117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</si>
</sst>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5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/>
      <protection/>
    </xf>
    <xf numFmtId="0" fontId="27" fillId="0" borderId="2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55" applyFont="1" applyFill="1">
      <alignment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14" xfId="54" applyFont="1" applyFill="1" applyBorder="1" applyAlignment="1">
      <alignment horizontal="center" vertical="center"/>
      <protection/>
    </xf>
    <xf numFmtId="49" fontId="2" fillId="0" borderId="13" xfId="54" applyNumberFormat="1" applyFont="1" applyFill="1" applyBorder="1" applyAlignment="1">
      <alignment horizontal="center" vertical="center"/>
      <protection/>
    </xf>
    <xf numFmtId="49" fontId="2" fillId="0" borderId="14" xfId="54" applyNumberFormat="1" applyFont="1" applyFill="1" applyBorder="1" applyAlignment="1">
      <alignment horizontal="center" vertical="center"/>
      <protection/>
    </xf>
    <xf numFmtId="49" fontId="2" fillId="0" borderId="15" xfId="54" applyNumberFormat="1" applyFont="1" applyFill="1" applyBorder="1" applyAlignment="1">
      <alignment horizontal="center" vertical="center"/>
      <protection/>
    </xf>
    <xf numFmtId="49" fontId="4" fillId="0" borderId="16" xfId="54" applyNumberFormat="1" applyFont="1" applyFill="1" applyBorder="1" applyAlignment="1">
      <alignment horizontal="left" vertical="center" wrapText="1"/>
      <protection/>
    </xf>
    <xf numFmtId="49" fontId="4" fillId="0" borderId="17" xfId="54" applyNumberFormat="1" applyFont="1" applyFill="1" applyBorder="1" applyAlignment="1">
      <alignment horizontal="center" wrapText="1"/>
      <protection/>
    </xf>
    <xf numFmtId="49" fontId="4" fillId="0" borderId="18" xfId="54" applyNumberFormat="1" applyFont="1" applyFill="1" applyBorder="1" applyAlignment="1">
      <alignment horizontal="center" wrapText="1"/>
      <protection/>
    </xf>
    <xf numFmtId="4" fontId="4" fillId="0" borderId="18" xfId="54" applyNumberFormat="1" applyFont="1" applyFill="1" applyBorder="1" applyAlignment="1">
      <alignment horizontal="right"/>
      <protection/>
    </xf>
    <xf numFmtId="4" fontId="4" fillId="0" borderId="19" xfId="54" applyNumberFormat="1" applyFont="1" applyFill="1" applyBorder="1" applyAlignment="1">
      <alignment horizontal="right"/>
      <protection/>
    </xf>
    <xf numFmtId="4" fontId="3" fillId="0" borderId="0" xfId="55" applyNumberFormat="1" applyFont="1" applyFill="1">
      <alignment/>
      <protection/>
    </xf>
    <xf numFmtId="49" fontId="2" fillId="0" borderId="20" xfId="54" applyNumberFormat="1" applyFont="1" applyFill="1" applyBorder="1" applyAlignment="1">
      <alignment horizontal="left" vertical="center" wrapText="1"/>
      <protection/>
    </xf>
    <xf numFmtId="49" fontId="2" fillId="0" borderId="21" xfId="54" applyNumberFormat="1" applyFont="1" applyFill="1" applyBorder="1" applyAlignment="1">
      <alignment horizontal="center" wrapText="1"/>
      <protection/>
    </xf>
    <xf numFmtId="49" fontId="2" fillId="0" borderId="22" xfId="54" applyNumberFormat="1" applyFont="1" applyFill="1" applyBorder="1" applyAlignment="1">
      <alignment horizontal="center" wrapText="1"/>
      <protection/>
    </xf>
    <xf numFmtId="4" fontId="2" fillId="0" borderId="22" xfId="54" applyNumberFormat="1" applyFont="1" applyFill="1" applyBorder="1" applyAlignment="1">
      <alignment horizontal="right"/>
      <protection/>
    </xf>
    <xf numFmtId="4" fontId="2" fillId="0" borderId="23" xfId="54" applyNumberFormat="1" applyFont="1" applyFill="1" applyBorder="1" applyAlignment="1">
      <alignment horizontal="right"/>
      <protection/>
    </xf>
    <xf numFmtId="49" fontId="4" fillId="0" borderId="20" xfId="54" applyNumberFormat="1" applyFont="1" applyFill="1" applyBorder="1" applyAlignment="1">
      <alignment horizontal="left" vertical="center" wrapText="1"/>
      <protection/>
    </xf>
    <xf numFmtId="49" fontId="4" fillId="0" borderId="21" xfId="54" applyNumberFormat="1" applyFont="1" applyFill="1" applyBorder="1" applyAlignment="1">
      <alignment horizontal="center" wrapText="1"/>
      <protection/>
    </xf>
    <xf numFmtId="49" fontId="4" fillId="0" borderId="22" xfId="54" applyNumberFormat="1" applyFont="1" applyFill="1" applyBorder="1" applyAlignment="1">
      <alignment horizontal="center" wrapText="1"/>
      <protection/>
    </xf>
    <xf numFmtId="4" fontId="4" fillId="0" borderId="22" xfId="54" applyNumberFormat="1" applyFont="1" applyFill="1" applyBorder="1" applyAlignment="1">
      <alignment horizontal="right"/>
      <protection/>
    </xf>
    <xf numFmtId="4" fontId="4" fillId="0" borderId="23" xfId="54" applyNumberFormat="1" applyFont="1" applyFill="1" applyBorder="1" applyAlignment="1">
      <alignment horizontal="right"/>
      <protection/>
    </xf>
    <xf numFmtId="0" fontId="43" fillId="0" borderId="2" xfId="34" applyNumberFormat="1" applyFont="1" applyFill="1" applyAlignment="1" applyProtection="1">
      <alignment horizontal="left" vertical="center" wrapText="1"/>
      <protection/>
    </xf>
    <xf numFmtId="49" fontId="43" fillId="0" borderId="1" xfId="33" applyNumberFormat="1" applyFont="1" applyFill="1" applyProtection="1">
      <alignment horizontal="center"/>
      <protection/>
    </xf>
    <xf numFmtId="0" fontId="44" fillId="0" borderId="2" xfId="34" applyNumberFormat="1" applyFont="1" applyFill="1" applyAlignment="1" applyProtection="1">
      <alignment vertical="center" wrapText="1"/>
      <protection/>
    </xf>
    <xf numFmtId="49" fontId="44" fillId="0" borderId="1" xfId="33" applyNumberFormat="1" applyFont="1" applyFill="1" applyProtection="1">
      <alignment horizontal="center"/>
      <protection/>
    </xf>
    <xf numFmtId="49" fontId="4" fillId="0" borderId="23" xfId="54" applyNumberFormat="1" applyFont="1" applyFill="1" applyBorder="1" applyAlignment="1">
      <alignment horizontal="right"/>
      <protection/>
    </xf>
    <xf numFmtId="0" fontId="5" fillId="0" borderId="24" xfId="54" applyFont="1" applyFill="1" applyBorder="1" applyAlignment="1" applyProtection="1">
      <alignment horizontal="center" wrapText="1"/>
      <protection locked="0"/>
    </xf>
    <xf numFmtId="0" fontId="5" fillId="0" borderId="25" xfId="54" applyFont="1" applyFill="1" applyBorder="1" applyAlignment="1" applyProtection="1">
      <alignment horizontal="center" wrapText="1"/>
      <protection locked="0"/>
    </xf>
    <xf numFmtId="0" fontId="2" fillId="0" borderId="20" xfId="54" applyNumberFormat="1" applyFont="1" applyFill="1" applyBorder="1" applyAlignment="1">
      <alignment horizontal="left" vertical="center" wrapText="1"/>
      <protection/>
    </xf>
    <xf numFmtId="0" fontId="5" fillId="0" borderId="26" xfId="54" applyFont="1" applyFill="1" applyBorder="1" applyAlignment="1" applyProtection="1">
      <alignment horizontal="center" wrapText="1"/>
      <protection locked="0"/>
    </xf>
    <xf numFmtId="0" fontId="5" fillId="0" borderId="27" xfId="54" applyFont="1" applyFill="1" applyBorder="1" applyAlignment="1" applyProtection="1">
      <alignment horizontal="center" wrapText="1"/>
      <protection locked="0"/>
    </xf>
    <xf numFmtId="174" fontId="2" fillId="0" borderId="20" xfId="54" applyNumberFormat="1" applyFont="1" applyFill="1" applyBorder="1" applyAlignment="1">
      <alignment horizontal="left" vertical="center" wrapText="1"/>
      <protection/>
    </xf>
    <xf numFmtId="4" fontId="4" fillId="0" borderId="23" xfId="54" applyNumberFormat="1" applyFont="1" applyFill="1" applyBorder="1" applyAlignment="1">
      <alignment horizontal="center"/>
      <protection/>
    </xf>
    <xf numFmtId="4" fontId="2" fillId="0" borderId="23" xfId="54" applyNumberFormat="1" applyFont="1" applyFill="1" applyBorder="1" applyAlignment="1">
      <alignment horizontal="center"/>
      <protection/>
    </xf>
    <xf numFmtId="49" fontId="2" fillId="0" borderId="28" xfId="54" applyNumberFormat="1" applyFont="1" applyFill="1" applyBorder="1" applyAlignment="1">
      <alignment horizontal="left" vertical="center" wrapText="1"/>
      <protection/>
    </xf>
    <xf numFmtId="49" fontId="2" fillId="0" borderId="12" xfId="54" applyNumberFormat="1" applyFont="1" applyFill="1" applyBorder="1" applyAlignment="1">
      <alignment horizontal="center" wrapText="1"/>
      <protection/>
    </xf>
    <xf numFmtId="49" fontId="2" fillId="0" borderId="13" xfId="54" applyNumberFormat="1" applyFont="1" applyFill="1" applyBorder="1" applyAlignment="1">
      <alignment horizontal="center" wrapText="1"/>
      <protection/>
    </xf>
    <xf numFmtId="4" fontId="2" fillId="0" borderId="13" xfId="54" applyNumberFormat="1" applyFont="1" applyFill="1" applyBorder="1" applyAlignment="1">
      <alignment horizontal="right"/>
      <protection/>
    </xf>
    <xf numFmtId="4" fontId="2" fillId="0" borderId="15" xfId="54" applyNumberFormat="1" applyFont="1" applyFill="1" applyBorder="1" applyAlignment="1">
      <alignment horizontal="center"/>
      <protection/>
    </xf>
    <xf numFmtId="0" fontId="2" fillId="0" borderId="0" xfId="54" applyFont="1" applyFill="1">
      <alignment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29" xfId="54" applyNumberFormat="1" applyFont="1" applyFill="1" applyBorder="1" applyAlignment="1">
      <alignment horizontal="center" vertical="center" wrapText="1"/>
      <protection/>
    </xf>
    <xf numFmtId="4" fontId="2" fillId="0" borderId="0" xfId="54" applyNumberFormat="1" applyFont="1" applyFill="1" applyBorder="1" applyAlignment="1">
      <alignment horizontal="right" vertical="center"/>
      <protection/>
    </xf>
    <xf numFmtId="4" fontId="2" fillId="0" borderId="29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left"/>
      <protection/>
    </xf>
    <xf numFmtId="0" fontId="2" fillId="0" borderId="0" xfId="54" applyFont="1" applyFill="1" applyAlignment="1">
      <alignment horizontal="center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left" wrapText="1"/>
      <protection/>
    </xf>
    <xf numFmtId="49" fontId="4" fillId="0" borderId="35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6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49" fontId="2" fillId="0" borderId="43" xfId="0" applyNumberFormat="1" applyFont="1" applyBorder="1" applyAlignment="1" applyProtection="1">
      <alignment horizontal="center" wrapText="1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173" fontId="2" fillId="0" borderId="42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47" xfId="0" applyNumberFormat="1" applyFont="1" applyBorder="1" applyAlignment="1" applyProtection="1">
      <alignment horizontal="center" wrapText="1"/>
      <protection/>
    </xf>
    <xf numFmtId="49" fontId="2" fillId="0" borderId="48" xfId="0" applyNumberFormat="1" applyFont="1" applyBorder="1" applyAlignment="1" applyProtection="1">
      <alignment horizontal="center"/>
      <protection/>
    </xf>
    <xf numFmtId="4" fontId="2" fillId="0" borderId="49" xfId="0" applyNumberFormat="1" applyFont="1" applyBorder="1" applyAlignment="1" applyProtection="1">
      <alignment horizontal="right"/>
      <protection/>
    </xf>
    <xf numFmtId="4" fontId="2" fillId="0" borderId="50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51" xfId="0" applyNumberFormat="1" applyFont="1" applyFill="1" applyBorder="1" applyAlignment="1" applyProtection="1">
      <alignment horizontal="centerContinuous"/>
      <protection/>
    </xf>
    <xf numFmtId="172" fontId="2" fillId="0" borderId="5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54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17" xfId="0" applyNumberFormat="1" applyFont="1" applyFill="1" applyBorder="1" applyAlignment="1" applyProtection="1">
      <alignment horizontal="center" wrapTex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" fontId="2" fillId="0" borderId="18" xfId="0" applyNumberFormat="1" applyFont="1" applyFill="1" applyBorder="1" applyAlignment="1" applyProtection="1">
      <alignment horizontal="right"/>
      <protection/>
    </xf>
    <xf numFmtId="4" fontId="2" fillId="0" borderId="57" xfId="0" applyNumberFormat="1" applyFont="1" applyFill="1" applyBorder="1" applyAlignment="1" applyProtection="1">
      <alignment horizontal="right"/>
      <protection/>
    </xf>
    <xf numFmtId="4" fontId="2" fillId="0" borderId="19" xfId="0" applyNumberFormat="1" applyFont="1" applyFill="1" applyBorder="1" applyAlignment="1" applyProtection="1">
      <alignment horizontal="right"/>
      <protection/>
    </xf>
    <xf numFmtId="49" fontId="2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 wrapText="1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Fill="1" applyBorder="1" applyAlignment="1" applyProtection="1">
      <alignment horizontal="right"/>
      <protection/>
    </xf>
    <xf numFmtId="4" fontId="2" fillId="0" borderId="41" xfId="0" applyNumberFormat="1" applyFont="1" applyFill="1" applyBorder="1" applyAlignment="1" applyProtection="1">
      <alignment horizontal="right"/>
      <protection/>
    </xf>
    <xf numFmtId="49" fontId="2" fillId="0" borderId="34" xfId="0" applyNumberFormat="1" applyFont="1" applyFill="1" applyBorder="1" applyAlignment="1" applyProtection="1">
      <alignment horizontal="left" wrapText="1"/>
      <protection/>
    </xf>
    <xf numFmtId="49" fontId="2" fillId="0" borderId="58" xfId="0" applyNumberFormat="1" applyFont="1" applyFill="1" applyBorder="1" applyAlignment="1" applyProtection="1">
      <alignment horizontal="center" wrapText="1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Fill="1" applyBorder="1" applyAlignment="1" applyProtection="1">
      <alignment horizontal="right"/>
      <protection/>
    </xf>
    <xf numFmtId="4" fontId="2" fillId="0" borderId="33" xfId="0" applyNumberFormat="1" applyFont="1" applyFill="1" applyBorder="1" applyAlignment="1" applyProtection="1">
      <alignment horizontal="right"/>
      <protection/>
    </xf>
    <xf numFmtId="173" fontId="2" fillId="0" borderId="34" xfId="0" applyNumberFormat="1" applyFont="1" applyFill="1" applyBorder="1" applyAlignment="1" applyProtection="1">
      <alignment horizontal="left" wrapText="1"/>
      <protection/>
    </xf>
    <xf numFmtId="49" fontId="2" fillId="0" borderId="59" xfId="0" applyNumberFormat="1" applyFont="1" applyFill="1" applyBorder="1" applyAlignment="1" applyProtection="1">
      <alignment horizontal="center" wrapText="1"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" fontId="2" fillId="0" borderId="61" xfId="0" applyNumberFormat="1" applyFont="1" applyFill="1" applyBorder="1" applyAlignment="1" applyProtection="1">
      <alignment horizontal="right"/>
      <protection/>
    </xf>
    <xf numFmtId="4" fontId="2" fillId="0" borderId="62" xfId="0" applyNumberFormat="1" applyFont="1" applyFill="1" applyBorder="1" applyAlignment="1" applyProtection="1">
      <alignment horizontal="right"/>
      <protection/>
    </xf>
    <xf numFmtId="0" fontId="2" fillId="0" borderId="63" xfId="0" applyFont="1" applyFill="1" applyBorder="1" applyAlignment="1" applyProtection="1">
      <alignment horizontal="left"/>
      <protection/>
    </xf>
    <xf numFmtId="0" fontId="2" fillId="0" borderId="64" xfId="0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66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49" fontId="2" fillId="0" borderId="65" xfId="0" applyNumberFormat="1" applyFont="1" applyFill="1" applyBorder="1" applyAlignment="1" applyProtection="1">
      <alignment horizontal="center" vertical="center" wrapText="1"/>
      <protection/>
    </xf>
    <xf numFmtId="49" fontId="2" fillId="0" borderId="66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49" fontId="2" fillId="0" borderId="69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left" wrapText="1"/>
      <protection/>
    </xf>
    <xf numFmtId="49" fontId="2" fillId="0" borderId="29" xfId="0" applyNumberFormat="1" applyFont="1" applyFill="1" applyBorder="1" applyAlignment="1" applyProtection="1">
      <alignment wrapText="1"/>
      <protection/>
    </xf>
    <xf numFmtId="49" fontId="2" fillId="0" borderId="45" xfId="0" applyNumberFormat="1" applyFont="1" applyFill="1" applyBorder="1" applyAlignment="1" applyProtection="1">
      <alignment horizontal="left" wrapText="1"/>
      <protection/>
    </xf>
    <xf numFmtId="49" fontId="2" fillId="0" borderId="69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65" xfId="0" applyNumberFormat="1" applyFont="1" applyBorder="1" applyAlignment="1" applyProtection="1">
      <alignment horizontal="center" vertical="center" wrapText="1"/>
      <protection/>
    </xf>
    <xf numFmtId="49" fontId="2" fillId="0" borderId="66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65" xfId="0" applyNumberFormat="1" applyFont="1" applyBorder="1" applyAlignment="1" applyProtection="1">
      <alignment horizontal="center" vertical="center"/>
      <protection/>
    </xf>
    <xf numFmtId="49" fontId="2" fillId="0" borderId="6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54" applyNumberFormat="1" applyFont="1" applyFill="1" applyAlignment="1">
      <alignment horizontal="right"/>
      <protection/>
    </xf>
    <xf numFmtId="0" fontId="4" fillId="0" borderId="0" xfId="54" applyFont="1" applyFill="1" applyBorder="1" applyAlignment="1">
      <alignment horizontal="center"/>
      <protection/>
    </xf>
    <xf numFmtId="0" fontId="2" fillId="0" borderId="67" xfId="54" applyFont="1" applyFill="1" applyBorder="1" applyAlignment="1">
      <alignment horizontal="center" vertical="center" wrapText="1"/>
      <protection/>
    </xf>
    <xf numFmtId="0" fontId="2" fillId="0" borderId="68" xfId="54" applyFont="1" applyFill="1" applyBorder="1" applyAlignment="1">
      <alignment horizontal="center" vertical="center" wrapText="1"/>
      <protection/>
    </xf>
    <xf numFmtId="0" fontId="2" fillId="0" borderId="58" xfId="54" applyFont="1" applyFill="1" applyBorder="1" applyAlignment="1">
      <alignment horizontal="center" vertical="center" wrapText="1"/>
      <protection/>
    </xf>
    <xf numFmtId="0" fontId="2" fillId="0" borderId="65" xfId="54" applyFont="1" applyFill="1" applyBorder="1" applyAlignment="1">
      <alignment horizontal="center" vertical="center" wrapText="1"/>
      <protection/>
    </xf>
    <xf numFmtId="0" fontId="2" fillId="0" borderId="66" xfId="54" applyFont="1" applyFill="1" applyBorder="1" applyAlignment="1">
      <alignment horizontal="center" vertical="center" wrapText="1"/>
      <protection/>
    </xf>
    <xf numFmtId="0" fontId="2" fillId="0" borderId="36" xfId="54" applyFont="1" applyFill="1" applyBorder="1" applyAlignment="1">
      <alignment horizontal="center" vertical="center" wrapText="1"/>
      <protection/>
    </xf>
    <xf numFmtId="0" fontId="2" fillId="0" borderId="70" xfId="54" applyFont="1" applyFill="1" applyBorder="1" applyAlignment="1">
      <alignment horizontal="center" vertical="center" wrapText="1"/>
      <protection/>
    </xf>
    <xf numFmtId="0" fontId="2" fillId="0" borderId="30" xfId="54" applyFont="1" applyFill="1" applyBorder="1" applyAlignment="1">
      <alignment horizontal="center" vertical="center" wrapText="1"/>
      <protection/>
    </xf>
    <xf numFmtId="0" fontId="2" fillId="0" borderId="32" xfId="54" applyFont="1" applyFill="1" applyBorder="1" applyAlignment="1">
      <alignment horizontal="center" vertical="center" wrapText="1"/>
      <protection/>
    </xf>
    <xf numFmtId="49" fontId="2" fillId="0" borderId="65" xfId="54" applyNumberFormat="1" applyFont="1" applyFill="1" applyBorder="1" applyAlignment="1">
      <alignment horizontal="center" vertical="center" wrapText="1"/>
      <protection/>
    </xf>
    <xf numFmtId="49" fontId="2" fillId="0" borderId="66" xfId="54" applyNumberFormat="1" applyFont="1" applyFill="1" applyBorder="1" applyAlignment="1">
      <alignment horizontal="center" vertical="center" wrapText="1"/>
      <protection/>
    </xf>
    <xf numFmtId="49" fontId="2" fillId="0" borderId="36" xfId="54" applyNumberFormat="1" applyFont="1" applyFill="1" applyBorder="1" applyAlignment="1">
      <alignment horizontal="center" vertical="center" wrapText="1"/>
      <protection/>
    </xf>
    <xf numFmtId="49" fontId="2" fillId="0" borderId="69" xfId="54" applyNumberFormat="1" applyFont="1" applyFill="1" applyBorder="1" applyAlignment="1">
      <alignment horizontal="center" vertical="center" wrapText="1"/>
      <protection/>
    </xf>
    <xf numFmtId="49" fontId="2" fillId="0" borderId="31" xfId="54" applyNumberFormat="1" applyFont="1" applyFill="1" applyBorder="1" applyAlignment="1">
      <alignment horizontal="center" vertical="center" wrapText="1"/>
      <protection/>
    </xf>
    <xf numFmtId="49" fontId="2" fillId="0" borderId="3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showGridLines="0" zoomScale="90" zoomScaleNormal="90" zoomScalePageLayoutView="0" workbookViewId="0" topLeftCell="A244">
      <selection activeCell="E247" sqref="E247:E248"/>
    </sheetView>
  </sheetViews>
  <sheetFormatPr defaultColWidth="9.140625" defaultRowHeight="12.75" customHeight="1"/>
  <cols>
    <col min="1" max="1" width="47.421875" style="112" customWidth="1"/>
    <col min="2" max="2" width="7.7109375" style="112" customWidth="1"/>
    <col min="3" max="3" width="27.28125" style="112" customWidth="1"/>
    <col min="4" max="4" width="19.57421875" style="112" customWidth="1"/>
    <col min="5" max="6" width="18.7109375" style="112" customWidth="1"/>
    <col min="7" max="16384" width="8.8515625" style="112" customWidth="1"/>
  </cols>
  <sheetData>
    <row r="1" spans="1:6" ht="15">
      <c r="A1" s="144"/>
      <c r="B1" s="144"/>
      <c r="C1" s="144"/>
      <c r="D1" s="144"/>
      <c r="E1" s="98"/>
      <c r="F1" s="98"/>
    </row>
    <row r="2" spans="1:6" ht="18" customHeight="1" thickBot="1">
      <c r="A2" s="144" t="s">
        <v>0</v>
      </c>
      <c r="B2" s="144"/>
      <c r="C2" s="144"/>
      <c r="D2" s="144"/>
      <c r="E2" s="99"/>
      <c r="F2" s="100" t="s">
        <v>1</v>
      </c>
    </row>
    <row r="3" spans="1:6" ht="15">
      <c r="A3" s="101"/>
      <c r="B3" s="101"/>
      <c r="C3" s="101"/>
      <c r="D3" s="101"/>
      <c r="E3" s="102" t="s">
        <v>2</v>
      </c>
      <c r="F3" s="103" t="s">
        <v>3</v>
      </c>
    </row>
    <row r="4" spans="1:6" ht="15">
      <c r="A4" s="157" t="s">
        <v>1959</v>
      </c>
      <c r="B4" s="157"/>
      <c r="C4" s="157"/>
      <c r="D4" s="157"/>
      <c r="E4" s="99" t="s">
        <v>4</v>
      </c>
      <c r="F4" s="104">
        <v>45352</v>
      </c>
    </row>
    <row r="5" spans="1:6" ht="15">
      <c r="A5" s="157" t="s">
        <v>6</v>
      </c>
      <c r="B5" s="157"/>
      <c r="C5" s="157"/>
      <c r="D5" s="157"/>
      <c r="E5" s="99" t="s">
        <v>6</v>
      </c>
      <c r="F5" s="104" t="s">
        <v>7</v>
      </c>
    </row>
    <row r="6" spans="1:6" ht="15">
      <c r="A6" s="105"/>
      <c r="B6" s="105"/>
      <c r="C6" s="105"/>
      <c r="D6" s="105"/>
      <c r="E6" s="99" t="s">
        <v>8</v>
      </c>
      <c r="F6" s="106" t="s">
        <v>18</v>
      </c>
    </row>
    <row r="7" spans="1:6" ht="32.25" customHeight="1">
      <c r="A7" s="101" t="s">
        <v>9</v>
      </c>
      <c r="B7" s="158" t="s">
        <v>15</v>
      </c>
      <c r="C7" s="159"/>
      <c r="D7" s="159"/>
      <c r="E7" s="99" t="s">
        <v>10</v>
      </c>
      <c r="F7" s="106" t="s">
        <v>19</v>
      </c>
    </row>
    <row r="8" spans="1:6" ht="12.75" customHeight="1">
      <c r="A8" s="107" t="s">
        <v>11</v>
      </c>
      <c r="B8" s="160" t="s">
        <v>16</v>
      </c>
      <c r="C8" s="160"/>
      <c r="D8" s="160"/>
      <c r="E8" s="99" t="s">
        <v>12</v>
      </c>
      <c r="F8" s="108" t="s">
        <v>20</v>
      </c>
    </row>
    <row r="9" spans="1:6" ht="15">
      <c r="A9" s="101" t="s">
        <v>1958</v>
      </c>
      <c r="B9" s="101"/>
      <c r="C9" s="101"/>
      <c r="D9" s="105"/>
      <c r="E9" s="99"/>
      <c r="F9" s="109"/>
    </row>
    <row r="10" spans="1:6" ht="15.75" thickBot="1">
      <c r="A10" s="101" t="s">
        <v>17</v>
      </c>
      <c r="B10" s="101"/>
      <c r="C10" s="110"/>
      <c r="D10" s="105"/>
      <c r="E10" s="99" t="s">
        <v>13</v>
      </c>
      <c r="F10" s="111" t="s">
        <v>14</v>
      </c>
    </row>
    <row r="11" spans="1:6" ht="20.25" customHeight="1" thickBot="1">
      <c r="A11" s="144" t="s">
        <v>21</v>
      </c>
      <c r="B11" s="144"/>
      <c r="C11" s="144"/>
      <c r="D11" s="144"/>
      <c r="E11" s="97"/>
      <c r="F11" s="113"/>
    </row>
    <row r="12" spans="1:6" ht="3.75" customHeight="1">
      <c r="A12" s="151" t="s">
        <v>22</v>
      </c>
      <c r="B12" s="145" t="s">
        <v>23</v>
      </c>
      <c r="C12" s="145" t="s">
        <v>24</v>
      </c>
      <c r="D12" s="148" t="s">
        <v>25</v>
      </c>
      <c r="E12" s="148" t="s">
        <v>26</v>
      </c>
      <c r="F12" s="154" t="s">
        <v>27</v>
      </c>
    </row>
    <row r="13" spans="1:6" ht="3" customHeight="1">
      <c r="A13" s="152"/>
      <c r="B13" s="146"/>
      <c r="C13" s="146"/>
      <c r="D13" s="149"/>
      <c r="E13" s="149"/>
      <c r="F13" s="155"/>
    </row>
    <row r="14" spans="1:6" ht="3" customHeight="1">
      <c r="A14" s="152"/>
      <c r="B14" s="146"/>
      <c r="C14" s="146"/>
      <c r="D14" s="149"/>
      <c r="E14" s="149"/>
      <c r="F14" s="155"/>
    </row>
    <row r="15" spans="1:6" ht="3" customHeight="1">
      <c r="A15" s="152"/>
      <c r="B15" s="146"/>
      <c r="C15" s="146"/>
      <c r="D15" s="149"/>
      <c r="E15" s="149"/>
      <c r="F15" s="155"/>
    </row>
    <row r="16" spans="1:6" ht="3" customHeight="1">
      <c r="A16" s="152"/>
      <c r="B16" s="146"/>
      <c r="C16" s="146"/>
      <c r="D16" s="149"/>
      <c r="E16" s="149"/>
      <c r="F16" s="155"/>
    </row>
    <row r="17" spans="1:6" ht="3" customHeight="1">
      <c r="A17" s="152"/>
      <c r="B17" s="146"/>
      <c r="C17" s="146"/>
      <c r="D17" s="149"/>
      <c r="E17" s="149"/>
      <c r="F17" s="155"/>
    </row>
    <row r="18" spans="1:6" ht="36" customHeight="1">
      <c r="A18" s="153"/>
      <c r="B18" s="147"/>
      <c r="C18" s="147"/>
      <c r="D18" s="150"/>
      <c r="E18" s="150"/>
      <c r="F18" s="156"/>
    </row>
    <row r="19" spans="1:6" ht="12" customHeight="1" thickBot="1">
      <c r="A19" s="114">
        <v>1</v>
      </c>
      <c r="B19" s="115">
        <v>2</v>
      </c>
      <c r="C19" s="116">
        <v>3</v>
      </c>
      <c r="D19" s="117" t="s">
        <v>28</v>
      </c>
      <c r="E19" s="118" t="s">
        <v>29</v>
      </c>
      <c r="F19" s="119" t="s">
        <v>30</v>
      </c>
    </row>
    <row r="20" spans="1:6" ht="15">
      <c r="A20" s="120" t="s">
        <v>31</v>
      </c>
      <c r="B20" s="121" t="s">
        <v>32</v>
      </c>
      <c r="C20" s="122" t="s">
        <v>33</v>
      </c>
      <c r="D20" s="123">
        <v>4789601277.95</v>
      </c>
      <c r="E20" s="124">
        <v>557006474.72</v>
      </c>
      <c r="F20" s="125">
        <f>IF(OR(D20="-",IF(E20="-",0,E20)&gt;=IF(D20="-",0,D20)),"-",IF(D20="-",0,D20)-IF(E20="-",0,E20))</f>
        <v>4232594803.2299995</v>
      </c>
    </row>
    <row r="21" spans="1:6" ht="15">
      <c r="A21" s="126" t="s">
        <v>34</v>
      </c>
      <c r="B21" s="127"/>
      <c r="C21" s="128"/>
      <c r="D21" s="129"/>
      <c r="E21" s="129"/>
      <c r="F21" s="130"/>
    </row>
    <row r="22" spans="1:6" ht="15">
      <c r="A22" s="131" t="s">
        <v>35</v>
      </c>
      <c r="B22" s="132" t="s">
        <v>32</v>
      </c>
      <c r="C22" s="133" t="s">
        <v>36</v>
      </c>
      <c r="D22" s="134">
        <v>1302103530.09</v>
      </c>
      <c r="E22" s="134">
        <v>145512375.6</v>
      </c>
      <c r="F22" s="135">
        <f aca="true" t="shared" si="0" ref="F22:F79">IF(OR(D22="-",IF(E22="-",0,E22)&gt;=IF(D22="-",0,D22)),"-",IF(D22="-",0,D22)-IF(E22="-",0,E22))</f>
        <v>1156591154.49</v>
      </c>
    </row>
    <row r="23" spans="1:6" ht="15">
      <c r="A23" s="131" t="s">
        <v>37</v>
      </c>
      <c r="B23" s="132" t="s">
        <v>32</v>
      </c>
      <c r="C23" s="133" t="s">
        <v>1876</v>
      </c>
      <c r="D23" s="134">
        <v>884233482</v>
      </c>
      <c r="E23" s="134">
        <v>119768433.2</v>
      </c>
      <c r="F23" s="135">
        <f t="shared" si="0"/>
        <v>764465048.8</v>
      </c>
    </row>
    <row r="24" spans="1:6" ht="15">
      <c r="A24" s="131" t="s">
        <v>38</v>
      </c>
      <c r="B24" s="132" t="s">
        <v>32</v>
      </c>
      <c r="C24" s="133" t="s">
        <v>1877</v>
      </c>
      <c r="D24" s="134">
        <v>884233482</v>
      </c>
      <c r="E24" s="134">
        <v>119768433.2</v>
      </c>
      <c r="F24" s="135">
        <f t="shared" si="0"/>
        <v>764465048.8</v>
      </c>
    </row>
    <row r="25" spans="1:6" ht="108.75">
      <c r="A25" s="136" t="s">
        <v>39</v>
      </c>
      <c r="B25" s="132" t="s">
        <v>32</v>
      </c>
      <c r="C25" s="133" t="s">
        <v>40</v>
      </c>
      <c r="D25" s="134" t="s">
        <v>45</v>
      </c>
      <c r="E25" s="134">
        <v>115074397.3</v>
      </c>
      <c r="F25" s="135" t="str">
        <f t="shared" si="0"/>
        <v>-</v>
      </c>
    </row>
    <row r="26" spans="1:6" ht="156">
      <c r="A26" s="136" t="s">
        <v>41</v>
      </c>
      <c r="B26" s="132" t="s">
        <v>32</v>
      </c>
      <c r="C26" s="133" t="s">
        <v>42</v>
      </c>
      <c r="D26" s="134" t="s">
        <v>45</v>
      </c>
      <c r="E26" s="134">
        <v>115044393.8</v>
      </c>
      <c r="F26" s="135" t="str">
        <f t="shared" si="0"/>
        <v>-</v>
      </c>
    </row>
    <row r="27" spans="1:6" ht="156">
      <c r="A27" s="136" t="s">
        <v>43</v>
      </c>
      <c r="B27" s="132" t="s">
        <v>32</v>
      </c>
      <c r="C27" s="133" t="s">
        <v>44</v>
      </c>
      <c r="D27" s="134" t="s">
        <v>45</v>
      </c>
      <c r="E27" s="134">
        <v>30003.5</v>
      </c>
      <c r="F27" s="135" t="str">
        <f t="shared" si="0"/>
        <v>-</v>
      </c>
    </row>
    <row r="28" spans="1:6" ht="156">
      <c r="A28" s="136" t="s">
        <v>46</v>
      </c>
      <c r="B28" s="132" t="s">
        <v>32</v>
      </c>
      <c r="C28" s="133" t="s">
        <v>47</v>
      </c>
      <c r="D28" s="134" t="s">
        <v>45</v>
      </c>
      <c r="E28" s="134">
        <v>12791.5</v>
      </c>
      <c r="F28" s="135" t="str">
        <f t="shared" si="0"/>
        <v>-</v>
      </c>
    </row>
    <row r="29" spans="1:6" ht="202.5">
      <c r="A29" s="136" t="s">
        <v>48</v>
      </c>
      <c r="B29" s="132" t="s">
        <v>32</v>
      </c>
      <c r="C29" s="133" t="s">
        <v>49</v>
      </c>
      <c r="D29" s="134" t="s">
        <v>45</v>
      </c>
      <c r="E29" s="134">
        <v>12791.5</v>
      </c>
      <c r="F29" s="135" t="str">
        <f t="shared" si="0"/>
        <v>-</v>
      </c>
    </row>
    <row r="30" spans="1:6" ht="62.25">
      <c r="A30" s="131" t="s">
        <v>50</v>
      </c>
      <c r="B30" s="132" t="s">
        <v>32</v>
      </c>
      <c r="C30" s="133" t="s">
        <v>51</v>
      </c>
      <c r="D30" s="134" t="s">
        <v>45</v>
      </c>
      <c r="E30" s="134">
        <v>421896.57</v>
      </c>
      <c r="F30" s="135" t="str">
        <f t="shared" si="0"/>
        <v>-</v>
      </c>
    </row>
    <row r="31" spans="1:6" ht="108.75">
      <c r="A31" s="131" t="s">
        <v>52</v>
      </c>
      <c r="B31" s="132" t="s">
        <v>32</v>
      </c>
      <c r="C31" s="133" t="s">
        <v>53</v>
      </c>
      <c r="D31" s="134" t="s">
        <v>45</v>
      </c>
      <c r="E31" s="134">
        <v>414804.97</v>
      </c>
      <c r="F31" s="135" t="str">
        <f t="shared" si="0"/>
        <v>-</v>
      </c>
    </row>
    <row r="32" spans="1:6" ht="108.75">
      <c r="A32" s="131" t="s">
        <v>54</v>
      </c>
      <c r="B32" s="132" t="s">
        <v>32</v>
      </c>
      <c r="C32" s="133" t="s">
        <v>55</v>
      </c>
      <c r="D32" s="134" t="s">
        <v>45</v>
      </c>
      <c r="E32" s="134">
        <v>7091.6</v>
      </c>
      <c r="F32" s="135" t="str">
        <f t="shared" si="0"/>
        <v>-</v>
      </c>
    </row>
    <row r="33" spans="1:6" ht="62.25">
      <c r="A33" s="131" t="s">
        <v>56</v>
      </c>
      <c r="B33" s="132" t="s">
        <v>32</v>
      </c>
      <c r="C33" s="133" t="s">
        <v>57</v>
      </c>
      <c r="D33" s="134" t="s">
        <v>45</v>
      </c>
      <c r="E33" s="134">
        <v>-133676.3</v>
      </c>
      <c r="F33" s="135" t="str">
        <f t="shared" si="0"/>
        <v>-</v>
      </c>
    </row>
    <row r="34" spans="1:6" ht="108.75">
      <c r="A34" s="131" t="s">
        <v>58</v>
      </c>
      <c r="B34" s="132" t="s">
        <v>32</v>
      </c>
      <c r="C34" s="133" t="s">
        <v>59</v>
      </c>
      <c r="D34" s="134" t="s">
        <v>45</v>
      </c>
      <c r="E34" s="134">
        <v>-133676.3</v>
      </c>
      <c r="F34" s="135" t="str">
        <f t="shared" si="0"/>
        <v>-</v>
      </c>
    </row>
    <row r="35" spans="1:6" ht="108.75">
      <c r="A35" s="131" t="s">
        <v>60</v>
      </c>
      <c r="B35" s="132" t="s">
        <v>32</v>
      </c>
      <c r="C35" s="133" t="s">
        <v>61</v>
      </c>
      <c r="D35" s="134" t="s">
        <v>45</v>
      </c>
      <c r="E35" s="134">
        <v>-2785.88</v>
      </c>
      <c r="F35" s="135" t="str">
        <f t="shared" si="0"/>
        <v>-</v>
      </c>
    </row>
    <row r="36" spans="1:6" ht="156">
      <c r="A36" s="136" t="s">
        <v>62</v>
      </c>
      <c r="B36" s="132" t="s">
        <v>32</v>
      </c>
      <c r="C36" s="133" t="s">
        <v>63</v>
      </c>
      <c r="D36" s="134" t="s">
        <v>45</v>
      </c>
      <c r="E36" s="134">
        <v>-2785.88</v>
      </c>
      <c r="F36" s="135" t="str">
        <f t="shared" si="0"/>
        <v>-</v>
      </c>
    </row>
    <row r="37" spans="1:6" ht="62.25">
      <c r="A37" s="131" t="s">
        <v>64</v>
      </c>
      <c r="B37" s="132" t="s">
        <v>32</v>
      </c>
      <c r="C37" s="133" t="s">
        <v>65</v>
      </c>
      <c r="D37" s="134" t="s">
        <v>45</v>
      </c>
      <c r="E37" s="134">
        <v>2575018.46</v>
      </c>
      <c r="F37" s="135" t="str">
        <f t="shared" si="0"/>
        <v>-</v>
      </c>
    </row>
    <row r="38" spans="1:6" ht="78">
      <c r="A38" s="131" t="s">
        <v>66</v>
      </c>
      <c r="B38" s="132" t="s">
        <v>32</v>
      </c>
      <c r="C38" s="133" t="s">
        <v>67</v>
      </c>
      <c r="D38" s="134" t="s">
        <v>45</v>
      </c>
      <c r="E38" s="134">
        <v>2575018.46</v>
      </c>
      <c r="F38" s="135" t="str">
        <f t="shared" si="0"/>
        <v>-</v>
      </c>
    </row>
    <row r="39" spans="1:6" ht="62.25">
      <c r="A39" s="131" t="s">
        <v>68</v>
      </c>
      <c r="B39" s="132" t="s">
        <v>32</v>
      </c>
      <c r="C39" s="133" t="s">
        <v>69</v>
      </c>
      <c r="D39" s="134" t="s">
        <v>45</v>
      </c>
      <c r="E39" s="134">
        <v>1820791.55</v>
      </c>
      <c r="F39" s="135" t="str">
        <f t="shared" si="0"/>
        <v>-</v>
      </c>
    </row>
    <row r="40" spans="1:6" ht="78">
      <c r="A40" s="131" t="s">
        <v>70</v>
      </c>
      <c r="B40" s="132" t="s">
        <v>32</v>
      </c>
      <c r="C40" s="133" t="s">
        <v>71</v>
      </c>
      <c r="D40" s="134" t="s">
        <v>45</v>
      </c>
      <c r="E40" s="134">
        <v>1820791.55</v>
      </c>
      <c r="F40" s="135" t="str">
        <f t="shared" si="0"/>
        <v>-</v>
      </c>
    </row>
    <row r="41" spans="1:6" ht="46.5">
      <c r="A41" s="131" t="s">
        <v>72</v>
      </c>
      <c r="B41" s="132" t="s">
        <v>32</v>
      </c>
      <c r="C41" s="133" t="s">
        <v>1878</v>
      </c>
      <c r="D41" s="134">
        <v>17608254</v>
      </c>
      <c r="E41" s="134">
        <v>3059758</v>
      </c>
      <c r="F41" s="135">
        <f t="shared" si="0"/>
        <v>14548496</v>
      </c>
    </row>
    <row r="42" spans="1:6" ht="46.5">
      <c r="A42" s="131" t="s">
        <v>73</v>
      </c>
      <c r="B42" s="132" t="s">
        <v>32</v>
      </c>
      <c r="C42" s="133" t="s">
        <v>1879</v>
      </c>
      <c r="D42" s="134">
        <v>17608254</v>
      </c>
      <c r="E42" s="134">
        <v>3059758</v>
      </c>
      <c r="F42" s="135">
        <f t="shared" si="0"/>
        <v>14548496</v>
      </c>
    </row>
    <row r="43" spans="1:6" ht="93">
      <c r="A43" s="131" t="s">
        <v>74</v>
      </c>
      <c r="B43" s="132" t="s">
        <v>32</v>
      </c>
      <c r="C43" s="133" t="s">
        <v>1880</v>
      </c>
      <c r="D43" s="134" t="s">
        <v>45</v>
      </c>
      <c r="E43" s="134">
        <v>1472106.87</v>
      </c>
      <c r="F43" s="135" t="str">
        <f t="shared" si="0"/>
        <v>-</v>
      </c>
    </row>
    <row r="44" spans="1:6" ht="156">
      <c r="A44" s="136" t="s">
        <v>75</v>
      </c>
      <c r="B44" s="132" t="s">
        <v>32</v>
      </c>
      <c r="C44" s="133" t="s">
        <v>76</v>
      </c>
      <c r="D44" s="134" t="s">
        <v>45</v>
      </c>
      <c r="E44" s="134">
        <v>1472106.87</v>
      </c>
      <c r="F44" s="135" t="str">
        <f t="shared" si="0"/>
        <v>-</v>
      </c>
    </row>
    <row r="45" spans="1:6" ht="124.5">
      <c r="A45" s="136" t="s">
        <v>77</v>
      </c>
      <c r="B45" s="132" t="s">
        <v>32</v>
      </c>
      <c r="C45" s="133" t="s">
        <v>1881</v>
      </c>
      <c r="D45" s="134" t="s">
        <v>45</v>
      </c>
      <c r="E45" s="134">
        <v>7288.9</v>
      </c>
      <c r="F45" s="135" t="str">
        <f t="shared" si="0"/>
        <v>-</v>
      </c>
    </row>
    <row r="46" spans="1:6" ht="186.75">
      <c r="A46" s="136" t="s">
        <v>78</v>
      </c>
      <c r="B46" s="132" t="s">
        <v>32</v>
      </c>
      <c r="C46" s="133" t="s">
        <v>79</v>
      </c>
      <c r="D46" s="134" t="s">
        <v>45</v>
      </c>
      <c r="E46" s="134">
        <v>7288.9</v>
      </c>
      <c r="F46" s="135" t="str">
        <f t="shared" si="0"/>
        <v>-</v>
      </c>
    </row>
    <row r="47" spans="1:6" ht="93">
      <c r="A47" s="131" t="s">
        <v>80</v>
      </c>
      <c r="B47" s="132" t="s">
        <v>32</v>
      </c>
      <c r="C47" s="133" t="s">
        <v>1882</v>
      </c>
      <c r="D47" s="134" t="s">
        <v>45</v>
      </c>
      <c r="E47" s="134">
        <v>1714618.97</v>
      </c>
      <c r="F47" s="135" t="str">
        <f t="shared" si="0"/>
        <v>-</v>
      </c>
    </row>
    <row r="48" spans="1:6" ht="156">
      <c r="A48" s="136" t="s">
        <v>81</v>
      </c>
      <c r="B48" s="132" t="s">
        <v>32</v>
      </c>
      <c r="C48" s="133" t="s">
        <v>82</v>
      </c>
      <c r="D48" s="134" t="s">
        <v>45</v>
      </c>
      <c r="E48" s="134">
        <v>1714618.97</v>
      </c>
      <c r="F48" s="135" t="str">
        <f t="shared" si="0"/>
        <v>-</v>
      </c>
    </row>
    <row r="49" spans="1:6" ht="93">
      <c r="A49" s="131" t="s">
        <v>83</v>
      </c>
      <c r="B49" s="132" t="s">
        <v>32</v>
      </c>
      <c r="C49" s="133" t="s">
        <v>1883</v>
      </c>
      <c r="D49" s="134" t="s">
        <v>45</v>
      </c>
      <c r="E49" s="134">
        <v>-134256.74</v>
      </c>
      <c r="F49" s="135" t="str">
        <f t="shared" si="0"/>
        <v>-</v>
      </c>
    </row>
    <row r="50" spans="1:6" ht="156">
      <c r="A50" s="136" t="s">
        <v>84</v>
      </c>
      <c r="B50" s="132" t="s">
        <v>32</v>
      </c>
      <c r="C50" s="133" t="s">
        <v>85</v>
      </c>
      <c r="D50" s="134" t="s">
        <v>45</v>
      </c>
      <c r="E50" s="134">
        <v>-134256.74</v>
      </c>
      <c r="F50" s="135" t="str">
        <f t="shared" si="0"/>
        <v>-</v>
      </c>
    </row>
    <row r="51" spans="1:6" ht="15">
      <c r="A51" s="131" t="s">
        <v>86</v>
      </c>
      <c r="B51" s="132" t="s">
        <v>32</v>
      </c>
      <c r="C51" s="133" t="s">
        <v>1884</v>
      </c>
      <c r="D51" s="134">
        <v>205248620</v>
      </c>
      <c r="E51" s="134">
        <v>5402908.36</v>
      </c>
      <c r="F51" s="135">
        <f t="shared" si="0"/>
        <v>199845711.64</v>
      </c>
    </row>
    <row r="52" spans="1:6" ht="30.75">
      <c r="A52" s="131" t="s">
        <v>87</v>
      </c>
      <c r="B52" s="132" t="s">
        <v>32</v>
      </c>
      <c r="C52" s="133" t="s">
        <v>1885</v>
      </c>
      <c r="D52" s="134">
        <v>199175103</v>
      </c>
      <c r="E52" s="134">
        <v>954251.23</v>
      </c>
      <c r="F52" s="135">
        <f t="shared" si="0"/>
        <v>198220851.77</v>
      </c>
    </row>
    <row r="53" spans="1:6" ht="46.5">
      <c r="A53" s="131" t="s">
        <v>88</v>
      </c>
      <c r="B53" s="132" t="s">
        <v>32</v>
      </c>
      <c r="C53" s="133" t="s">
        <v>1886</v>
      </c>
      <c r="D53" s="134" t="s">
        <v>45</v>
      </c>
      <c r="E53" s="134">
        <v>978042.26</v>
      </c>
      <c r="F53" s="135" t="str">
        <f t="shared" si="0"/>
        <v>-</v>
      </c>
    </row>
    <row r="54" spans="1:6" ht="46.5">
      <c r="A54" s="131" t="s">
        <v>88</v>
      </c>
      <c r="B54" s="132" t="s">
        <v>32</v>
      </c>
      <c r="C54" s="133" t="s">
        <v>89</v>
      </c>
      <c r="D54" s="134" t="s">
        <v>45</v>
      </c>
      <c r="E54" s="134">
        <v>978042.26</v>
      </c>
      <c r="F54" s="135" t="str">
        <f t="shared" si="0"/>
        <v>-</v>
      </c>
    </row>
    <row r="55" spans="1:6" ht="62.25">
      <c r="A55" s="131" t="s">
        <v>90</v>
      </c>
      <c r="B55" s="132" t="s">
        <v>32</v>
      </c>
      <c r="C55" s="133" t="s">
        <v>1887</v>
      </c>
      <c r="D55" s="134" t="s">
        <v>45</v>
      </c>
      <c r="E55" s="134">
        <v>-23791.03</v>
      </c>
      <c r="F55" s="135" t="str">
        <f t="shared" si="0"/>
        <v>-</v>
      </c>
    </row>
    <row r="56" spans="1:6" ht="93">
      <c r="A56" s="131" t="s">
        <v>91</v>
      </c>
      <c r="B56" s="132" t="s">
        <v>32</v>
      </c>
      <c r="C56" s="133" t="s">
        <v>92</v>
      </c>
      <c r="D56" s="134" t="s">
        <v>45</v>
      </c>
      <c r="E56" s="134">
        <v>-23791.03</v>
      </c>
      <c r="F56" s="135" t="str">
        <f t="shared" si="0"/>
        <v>-</v>
      </c>
    </row>
    <row r="57" spans="1:6" ht="30.75">
      <c r="A57" s="131" t="s">
        <v>93</v>
      </c>
      <c r="B57" s="132" t="s">
        <v>32</v>
      </c>
      <c r="C57" s="133" t="s">
        <v>1888</v>
      </c>
      <c r="D57" s="134" t="s">
        <v>45</v>
      </c>
      <c r="E57" s="134">
        <v>67700.05</v>
      </c>
      <c r="F57" s="135" t="str">
        <f t="shared" si="0"/>
        <v>-</v>
      </c>
    </row>
    <row r="58" spans="1:6" ht="30.75">
      <c r="A58" s="131" t="s">
        <v>93</v>
      </c>
      <c r="B58" s="132" t="s">
        <v>32</v>
      </c>
      <c r="C58" s="133" t="s">
        <v>94</v>
      </c>
      <c r="D58" s="134" t="s">
        <v>45</v>
      </c>
      <c r="E58" s="134">
        <v>67700.05</v>
      </c>
      <c r="F58" s="135" t="str">
        <f t="shared" si="0"/>
        <v>-</v>
      </c>
    </row>
    <row r="59" spans="1:6" ht="78">
      <c r="A59" s="131" t="s">
        <v>95</v>
      </c>
      <c r="B59" s="132" t="s">
        <v>32</v>
      </c>
      <c r="C59" s="133" t="s">
        <v>96</v>
      </c>
      <c r="D59" s="134" t="s">
        <v>45</v>
      </c>
      <c r="E59" s="134">
        <v>67698.64</v>
      </c>
      <c r="F59" s="135" t="str">
        <f t="shared" si="0"/>
        <v>-</v>
      </c>
    </row>
    <row r="60" spans="1:6" ht="78">
      <c r="A60" s="131" t="s">
        <v>97</v>
      </c>
      <c r="B60" s="132" t="s">
        <v>32</v>
      </c>
      <c r="C60" s="133" t="s">
        <v>98</v>
      </c>
      <c r="D60" s="134" t="s">
        <v>45</v>
      </c>
      <c r="E60" s="134">
        <v>1.41</v>
      </c>
      <c r="F60" s="135" t="str">
        <f t="shared" si="0"/>
        <v>-</v>
      </c>
    </row>
    <row r="61" spans="1:6" ht="15">
      <c r="A61" s="131" t="s">
        <v>99</v>
      </c>
      <c r="B61" s="132" t="s">
        <v>32</v>
      </c>
      <c r="C61" s="133" t="s">
        <v>1889</v>
      </c>
      <c r="D61" s="134">
        <v>50000</v>
      </c>
      <c r="E61" s="134" t="s">
        <v>45</v>
      </c>
      <c r="F61" s="135">
        <f t="shared" si="0"/>
        <v>50000</v>
      </c>
    </row>
    <row r="62" spans="1:6" ht="30.75">
      <c r="A62" s="131" t="s">
        <v>100</v>
      </c>
      <c r="B62" s="132" t="s">
        <v>32</v>
      </c>
      <c r="C62" s="133" t="s">
        <v>1890</v>
      </c>
      <c r="D62" s="134">
        <v>6023517</v>
      </c>
      <c r="E62" s="134">
        <v>4380957.08</v>
      </c>
      <c r="F62" s="135">
        <f t="shared" si="0"/>
        <v>1642559.92</v>
      </c>
    </row>
    <row r="63" spans="1:6" ht="46.5">
      <c r="A63" s="131" t="s">
        <v>101</v>
      </c>
      <c r="B63" s="132" t="s">
        <v>32</v>
      </c>
      <c r="C63" s="133" t="s">
        <v>102</v>
      </c>
      <c r="D63" s="134" t="s">
        <v>45</v>
      </c>
      <c r="E63" s="134">
        <v>4380957.08</v>
      </c>
      <c r="F63" s="135" t="str">
        <f t="shared" si="0"/>
        <v>-</v>
      </c>
    </row>
    <row r="64" spans="1:6" ht="93">
      <c r="A64" s="131" t="s">
        <v>103</v>
      </c>
      <c r="B64" s="132" t="s">
        <v>32</v>
      </c>
      <c r="C64" s="133" t="s">
        <v>104</v>
      </c>
      <c r="D64" s="134" t="s">
        <v>45</v>
      </c>
      <c r="E64" s="134">
        <v>4380957.08</v>
      </c>
      <c r="F64" s="135" t="str">
        <f t="shared" si="0"/>
        <v>-</v>
      </c>
    </row>
    <row r="65" spans="1:6" ht="15">
      <c r="A65" s="131" t="s">
        <v>105</v>
      </c>
      <c r="B65" s="132" t="s">
        <v>32</v>
      </c>
      <c r="C65" s="133" t="s">
        <v>1891</v>
      </c>
      <c r="D65" s="134">
        <v>78771900</v>
      </c>
      <c r="E65" s="134">
        <v>5386686.04</v>
      </c>
      <c r="F65" s="135">
        <f t="shared" si="0"/>
        <v>73385213.96</v>
      </c>
    </row>
    <row r="66" spans="1:6" ht="15">
      <c r="A66" s="131" t="s">
        <v>106</v>
      </c>
      <c r="B66" s="132" t="s">
        <v>32</v>
      </c>
      <c r="C66" s="133" t="s">
        <v>1892</v>
      </c>
      <c r="D66" s="134">
        <v>35987000</v>
      </c>
      <c r="E66" s="134">
        <v>1643523.59</v>
      </c>
      <c r="F66" s="135">
        <f t="shared" si="0"/>
        <v>34343476.41</v>
      </c>
    </row>
    <row r="67" spans="1:6" ht="62.25">
      <c r="A67" s="131" t="s">
        <v>107</v>
      </c>
      <c r="B67" s="132" t="s">
        <v>32</v>
      </c>
      <c r="C67" s="133" t="s">
        <v>108</v>
      </c>
      <c r="D67" s="134" t="s">
        <v>45</v>
      </c>
      <c r="E67" s="134">
        <v>1643523.59</v>
      </c>
      <c r="F67" s="135" t="str">
        <f t="shared" si="0"/>
        <v>-</v>
      </c>
    </row>
    <row r="68" spans="1:6" ht="108.75">
      <c r="A68" s="131" t="s">
        <v>109</v>
      </c>
      <c r="B68" s="132" t="s">
        <v>32</v>
      </c>
      <c r="C68" s="133" t="s">
        <v>110</v>
      </c>
      <c r="D68" s="134" t="s">
        <v>45</v>
      </c>
      <c r="E68" s="134">
        <v>1643523.59</v>
      </c>
      <c r="F68" s="135" t="str">
        <f t="shared" si="0"/>
        <v>-</v>
      </c>
    </row>
    <row r="69" spans="1:6" ht="15">
      <c r="A69" s="131" t="s">
        <v>111</v>
      </c>
      <c r="B69" s="132" t="s">
        <v>32</v>
      </c>
      <c r="C69" s="133" t="s">
        <v>1893</v>
      </c>
      <c r="D69" s="134">
        <v>42784900</v>
      </c>
      <c r="E69" s="134">
        <v>3743162.45</v>
      </c>
      <c r="F69" s="135">
        <f t="shared" si="0"/>
        <v>39041737.55</v>
      </c>
    </row>
    <row r="70" spans="1:6" ht="15">
      <c r="A70" s="131" t="s">
        <v>112</v>
      </c>
      <c r="B70" s="132" t="s">
        <v>32</v>
      </c>
      <c r="C70" s="133" t="s">
        <v>1894</v>
      </c>
      <c r="D70" s="134" t="s">
        <v>45</v>
      </c>
      <c r="E70" s="134">
        <v>3667303.98</v>
      </c>
      <c r="F70" s="135" t="str">
        <f t="shared" si="0"/>
        <v>-</v>
      </c>
    </row>
    <row r="71" spans="1:6" ht="46.5">
      <c r="A71" s="131" t="s">
        <v>113</v>
      </c>
      <c r="B71" s="132" t="s">
        <v>32</v>
      </c>
      <c r="C71" s="133" t="s">
        <v>114</v>
      </c>
      <c r="D71" s="134" t="s">
        <v>45</v>
      </c>
      <c r="E71" s="134">
        <v>3667303.98</v>
      </c>
      <c r="F71" s="135" t="str">
        <f t="shared" si="0"/>
        <v>-</v>
      </c>
    </row>
    <row r="72" spans="1:6" ht="15">
      <c r="A72" s="131" t="s">
        <v>115</v>
      </c>
      <c r="B72" s="132" t="s">
        <v>32</v>
      </c>
      <c r="C72" s="133" t="s">
        <v>1895</v>
      </c>
      <c r="D72" s="134" t="s">
        <v>45</v>
      </c>
      <c r="E72" s="134">
        <v>75858.47</v>
      </c>
      <c r="F72" s="135" t="str">
        <f t="shared" si="0"/>
        <v>-</v>
      </c>
    </row>
    <row r="73" spans="1:6" ht="46.5">
      <c r="A73" s="131" t="s">
        <v>116</v>
      </c>
      <c r="B73" s="132" t="s">
        <v>32</v>
      </c>
      <c r="C73" s="133" t="s">
        <v>117</v>
      </c>
      <c r="D73" s="134" t="s">
        <v>45</v>
      </c>
      <c r="E73" s="134">
        <v>75858.47</v>
      </c>
      <c r="F73" s="135" t="str">
        <f t="shared" si="0"/>
        <v>-</v>
      </c>
    </row>
    <row r="74" spans="1:6" ht="15">
      <c r="A74" s="131" t="s">
        <v>118</v>
      </c>
      <c r="B74" s="132" t="s">
        <v>32</v>
      </c>
      <c r="C74" s="133" t="s">
        <v>119</v>
      </c>
      <c r="D74" s="134">
        <v>11513600</v>
      </c>
      <c r="E74" s="134">
        <v>1524254.91</v>
      </c>
      <c r="F74" s="135">
        <f t="shared" si="0"/>
        <v>9989345.09</v>
      </c>
    </row>
    <row r="75" spans="1:6" ht="46.5">
      <c r="A75" s="131" t="s">
        <v>120</v>
      </c>
      <c r="B75" s="132" t="s">
        <v>32</v>
      </c>
      <c r="C75" s="133" t="s">
        <v>1896</v>
      </c>
      <c r="D75" s="134">
        <v>11400000</v>
      </c>
      <c r="E75" s="134">
        <v>1524254.91</v>
      </c>
      <c r="F75" s="135">
        <f t="shared" si="0"/>
        <v>9875745.09</v>
      </c>
    </row>
    <row r="76" spans="1:6" ht="62.25">
      <c r="A76" s="131" t="s">
        <v>121</v>
      </c>
      <c r="B76" s="132" t="s">
        <v>32</v>
      </c>
      <c r="C76" s="133" t="s">
        <v>122</v>
      </c>
      <c r="D76" s="134" t="s">
        <v>45</v>
      </c>
      <c r="E76" s="134">
        <v>1524254.91</v>
      </c>
      <c r="F76" s="135" t="str">
        <f t="shared" si="0"/>
        <v>-</v>
      </c>
    </row>
    <row r="77" spans="1:6" ht="93">
      <c r="A77" s="131" t="s">
        <v>123</v>
      </c>
      <c r="B77" s="132" t="s">
        <v>32</v>
      </c>
      <c r="C77" s="133" t="s">
        <v>124</v>
      </c>
      <c r="D77" s="134" t="s">
        <v>45</v>
      </c>
      <c r="E77" s="134">
        <v>1520106.3</v>
      </c>
      <c r="F77" s="135" t="str">
        <f t="shared" si="0"/>
        <v>-</v>
      </c>
    </row>
    <row r="78" spans="1:6" ht="108.75">
      <c r="A78" s="136" t="s">
        <v>125</v>
      </c>
      <c r="B78" s="132" t="s">
        <v>32</v>
      </c>
      <c r="C78" s="133" t="s">
        <v>126</v>
      </c>
      <c r="D78" s="134" t="s">
        <v>45</v>
      </c>
      <c r="E78" s="134">
        <v>4148.61</v>
      </c>
      <c r="F78" s="135" t="str">
        <f t="shared" si="0"/>
        <v>-</v>
      </c>
    </row>
    <row r="79" spans="1:6" ht="46.5">
      <c r="A79" s="131" t="s">
        <v>127</v>
      </c>
      <c r="B79" s="132" t="s">
        <v>32</v>
      </c>
      <c r="C79" s="133" t="s">
        <v>128</v>
      </c>
      <c r="D79" s="134">
        <v>113600</v>
      </c>
      <c r="E79" s="134" t="s">
        <v>45</v>
      </c>
      <c r="F79" s="135">
        <f t="shared" si="0"/>
        <v>113600</v>
      </c>
    </row>
    <row r="80" spans="1:6" ht="46.5">
      <c r="A80" s="131" t="s">
        <v>129</v>
      </c>
      <c r="B80" s="132" t="s">
        <v>32</v>
      </c>
      <c r="C80" s="133" t="s">
        <v>1897</v>
      </c>
      <c r="D80" s="134">
        <v>2000</v>
      </c>
      <c r="E80" s="134" t="s">
        <v>45</v>
      </c>
      <c r="F80" s="135">
        <f aca="true" t="shared" si="1" ref="F80:F133">IF(OR(D80="-",IF(E80="-",0,E80)&gt;=IF(D80="-",0,D80)),"-",IF(D80="-",0,D80)-IF(E80="-",0,E80))</f>
        <v>2000</v>
      </c>
    </row>
    <row r="81" spans="1:6" ht="30.75">
      <c r="A81" s="131" t="s">
        <v>130</v>
      </c>
      <c r="B81" s="132" t="s">
        <v>32</v>
      </c>
      <c r="C81" s="133" t="s">
        <v>1898</v>
      </c>
      <c r="D81" s="134">
        <v>2000</v>
      </c>
      <c r="E81" s="134" t="s">
        <v>45</v>
      </c>
      <c r="F81" s="135">
        <f t="shared" si="1"/>
        <v>2000</v>
      </c>
    </row>
    <row r="82" spans="1:6" ht="62.25">
      <c r="A82" s="131" t="s">
        <v>131</v>
      </c>
      <c r="B82" s="132" t="s">
        <v>32</v>
      </c>
      <c r="C82" s="133" t="s">
        <v>132</v>
      </c>
      <c r="D82" s="134">
        <v>39894900</v>
      </c>
      <c r="E82" s="134">
        <v>6785380.13</v>
      </c>
      <c r="F82" s="135">
        <f t="shared" si="1"/>
        <v>33109519.87</v>
      </c>
    </row>
    <row r="83" spans="1:6" ht="124.5">
      <c r="A83" s="136" t="s">
        <v>133</v>
      </c>
      <c r="B83" s="132" t="s">
        <v>32</v>
      </c>
      <c r="C83" s="133" t="s">
        <v>134</v>
      </c>
      <c r="D83" s="134">
        <v>31694900</v>
      </c>
      <c r="E83" s="134">
        <v>4570561.04</v>
      </c>
      <c r="F83" s="135">
        <f t="shared" si="1"/>
        <v>27124338.96</v>
      </c>
    </row>
    <row r="84" spans="1:6" ht="93">
      <c r="A84" s="131" t="s">
        <v>135</v>
      </c>
      <c r="B84" s="132" t="s">
        <v>32</v>
      </c>
      <c r="C84" s="133" t="s">
        <v>1899</v>
      </c>
      <c r="D84" s="134">
        <v>23860000</v>
      </c>
      <c r="E84" s="134">
        <v>3069943.45</v>
      </c>
      <c r="F84" s="135">
        <f t="shared" si="1"/>
        <v>20790056.55</v>
      </c>
    </row>
    <row r="85" spans="1:6" ht="108.75">
      <c r="A85" s="136" t="s">
        <v>136</v>
      </c>
      <c r="B85" s="132" t="s">
        <v>32</v>
      </c>
      <c r="C85" s="133" t="s">
        <v>137</v>
      </c>
      <c r="D85" s="134" t="s">
        <v>45</v>
      </c>
      <c r="E85" s="134">
        <v>3069943.45</v>
      </c>
      <c r="F85" s="135" t="str">
        <f t="shared" si="1"/>
        <v>-</v>
      </c>
    </row>
    <row r="86" spans="1:6" ht="108.75">
      <c r="A86" s="136" t="s">
        <v>138</v>
      </c>
      <c r="B86" s="132" t="s">
        <v>32</v>
      </c>
      <c r="C86" s="133" t="s">
        <v>1900</v>
      </c>
      <c r="D86" s="134">
        <v>5450000</v>
      </c>
      <c r="E86" s="134">
        <v>642068.05</v>
      </c>
      <c r="F86" s="135">
        <f t="shared" si="1"/>
        <v>4807931.95</v>
      </c>
    </row>
    <row r="87" spans="1:6" ht="108.75">
      <c r="A87" s="131" t="s">
        <v>139</v>
      </c>
      <c r="B87" s="132" t="s">
        <v>32</v>
      </c>
      <c r="C87" s="133" t="s">
        <v>140</v>
      </c>
      <c r="D87" s="134" t="s">
        <v>45</v>
      </c>
      <c r="E87" s="134">
        <v>642068.05</v>
      </c>
      <c r="F87" s="135" t="str">
        <f t="shared" si="1"/>
        <v>-</v>
      </c>
    </row>
    <row r="88" spans="1:6" ht="124.5">
      <c r="A88" s="136" t="s">
        <v>141</v>
      </c>
      <c r="B88" s="132" t="s">
        <v>32</v>
      </c>
      <c r="C88" s="133" t="s">
        <v>1901</v>
      </c>
      <c r="D88" s="134">
        <v>284900</v>
      </c>
      <c r="E88" s="134">
        <v>41347.2</v>
      </c>
      <c r="F88" s="135">
        <f t="shared" si="1"/>
        <v>243552.8</v>
      </c>
    </row>
    <row r="89" spans="1:6" ht="93">
      <c r="A89" s="131" t="s">
        <v>142</v>
      </c>
      <c r="B89" s="132" t="s">
        <v>32</v>
      </c>
      <c r="C89" s="133" t="s">
        <v>143</v>
      </c>
      <c r="D89" s="134" t="s">
        <v>45</v>
      </c>
      <c r="E89" s="134">
        <v>41347.2</v>
      </c>
      <c r="F89" s="135" t="str">
        <f t="shared" si="1"/>
        <v>-</v>
      </c>
    </row>
    <row r="90" spans="1:6" ht="62.25">
      <c r="A90" s="131" t="s">
        <v>144</v>
      </c>
      <c r="B90" s="132" t="s">
        <v>32</v>
      </c>
      <c r="C90" s="133" t="s">
        <v>145</v>
      </c>
      <c r="D90" s="134">
        <v>2100000</v>
      </c>
      <c r="E90" s="134">
        <v>817202.34</v>
      </c>
      <c r="F90" s="135">
        <f t="shared" si="1"/>
        <v>1282797.6600000001</v>
      </c>
    </row>
    <row r="91" spans="1:6" ht="46.5">
      <c r="A91" s="131" t="s">
        <v>146</v>
      </c>
      <c r="B91" s="132" t="s">
        <v>32</v>
      </c>
      <c r="C91" s="133" t="s">
        <v>147</v>
      </c>
      <c r="D91" s="134" t="s">
        <v>45</v>
      </c>
      <c r="E91" s="134">
        <v>470681.66</v>
      </c>
      <c r="F91" s="135" t="str">
        <f t="shared" si="1"/>
        <v>-</v>
      </c>
    </row>
    <row r="92" spans="1:6" ht="46.5">
      <c r="A92" s="131" t="s">
        <v>146</v>
      </c>
      <c r="B92" s="132" t="s">
        <v>32</v>
      </c>
      <c r="C92" s="133" t="s">
        <v>148</v>
      </c>
      <c r="D92" s="134" t="s">
        <v>45</v>
      </c>
      <c r="E92" s="134">
        <v>346520.68</v>
      </c>
      <c r="F92" s="135" t="str">
        <f t="shared" si="1"/>
        <v>-</v>
      </c>
    </row>
    <row r="93" spans="1:6" ht="108.75">
      <c r="A93" s="136" t="s">
        <v>149</v>
      </c>
      <c r="B93" s="132" t="s">
        <v>32</v>
      </c>
      <c r="C93" s="133" t="s">
        <v>150</v>
      </c>
      <c r="D93" s="134">
        <v>8200000</v>
      </c>
      <c r="E93" s="134">
        <v>2214819.09</v>
      </c>
      <c r="F93" s="135">
        <f t="shared" si="1"/>
        <v>5985180.91</v>
      </c>
    </row>
    <row r="94" spans="1:6" ht="108.75">
      <c r="A94" s="136" t="s">
        <v>151</v>
      </c>
      <c r="B94" s="132" t="s">
        <v>32</v>
      </c>
      <c r="C94" s="133" t="s">
        <v>152</v>
      </c>
      <c r="D94" s="134" t="s">
        <v>45</v>
      </c>
      <c r="E94" s="134">
        <v>2214819.09</v>
      </c>
      <c r="F94" s="135" t="str">
        <f t="shared" si="1"/>
        <v>-</v>
      </c>
    </row>
    <row r="95" spans="1:6" ht="108.75">
      <c r="A95" s="131" t="s">
        <v>153</v>
      </c>
      <c r="B95" s="132" t="s">
        <v>32</v>
      </c>
      <c r="C95" s="133" t="s">
        <v>154</v>
      </c>
      <c r="D95" s="134" t="s">
        <v>45</v>
      </c>
      <c r="E95" s="134">
        <v>45770.17</v>
      </c>
      <c r="F95" s="135" t="str">
        <f t="shared" si="1"/>
        <v>-</v>
      </c>
    </row>
    <row r="96" spans="1:6" ht="108.75">
      <c r="A96" s="131" t="s">
        <v>153</v>
      </c>
      <c r="B96" s="132" t="s">
        <v>32</v>
      </c>
      <c r="C96" s="133" t="s">
        <v>155</v>
      </c>
      <c r="D96" s="134" t="s">
        <v>45</v>
      </c>
      <c r="E96" s="134">
        <v>2169048.92</v>
      </c>
      <c r="F96" s="135" t="str">
        <f t="shared" si="1"/>
        <v>-</v>
      </c>
    </row>
    <row r="97" spans="1:6" ht="30.75">
      <c r="A97" s="131" t="s">
        <v>156</v>
      </c>
      <c r="B97" s="132" t="s">
        <v>32</v>
      </c>
      <c r="C97" s="133" t="s">
        <v>1902</v>
      </c>
      <c r="D97" s="134">
        <v>43500500</v>
      </c>
      <c r="E97" s="134">
        <v>102341.49</v>
      </c>
      <c r="F97" s="135">
        <f t="shared" si="1"/>
        <v>43398158.51</v>
      </c>
    </row>
    <row r="98" spans="1:6" ht="30.75">
      <c r="A98" s="131" t="s">
        <v>157</v>
      </c>
      <c r="B98" s="132" t="s">
        <v>32</v>
      </c>
      <c r="C98" s="133" t="s">
        <v>1903</v>
      </c>
      <c r="D98" s="134">
        <v>43500500</v>
      </c>
      <c r="E98" s="134">
        <v>102341.49</v>
      </c>
      <c r="F98" s="135">
        <f t="shared" si="1"/>
        <v>43398158.51</v>
      </c>
    </row>
    <row r="99" spans="1:6" ht="46.5">
      <c r="A99" s="131" t="s">
        <v>158</v>
      </c>
      <c r="B99" s="132" t="s">
        <v>32</v>
      </c>
      <c r="C99" s="133" t="s">
        <v>159</v>
      </c>
      <c r="D99" s="134" t="s">
        <v>45</v>
      </c>
      <c r="E99" s="134">
        <v>51659.02</v>
      </c>
      <c r="F99" s="135" t="str">
        <f t="shared" si="1"/>
        <v>-</v>
      </c>
    </row>
    <row r="100" spans="1:6" ht="93">
      <c r="A100" s="131" t="s">
        <v>160</v>
      </c>
      <c r="B100" s="132" t="s">
        <v>32</v>
      </c>
      <c r="C100" s="133" t="s">
        <v>161</v>
      </c>
      <c r="D100" s="134" t="s">
        <v>45</v>
      </c>
      <c r="E100" s="134">
        <v>51659.02</v>
      </c>
      <c r="F100" s="135" t="str">
        <f t="shared" si="1"/>
        <v>-</v>
      </c>
    </row>
    <row r="101" spans="1:6" ht="30.75">
      <c r="A101" s="131" t="s">
        <v>162</v>
      </c>
      <c r="B101" s="132" t="s">
        <v>32</v>
      </c>
      <c r="C101" s="133" t="s">
        <v>1904</v>
      </c>
      <c r="D101" s="134" t="s">
        <v>45</v>
      </c>
      <c r="E101" s="134">
        <v>50682.47</v>
      </c>
      <c r="F101" s="135" t="str">
        <f t="shared" si="1"/>
        <v>-</v>
      </c>
    </row>
    <row r="102" spans="1:6" ht="15">
      <c r="A102" s="131" t="s">
        <v>163</v>
      </c>
      <c r="B102" s="132" t="s">
        <v>32</v>
      </c>
      <c r="C102" s="133" t="s">
        <v>164</v>
      </c>
      <c r="D102" s="134" t="s">
        <v>45</v>
      </c>
      <c r="E102" s="134">
        <v>32167.98</v>
      </c>
      <c r="F102" s="135" t="str">
        <f t="shared" si="1"/>
        <v>-</v>
      </c>
    </row>
    <row r="103" spans="1:6" ht="30.75">
      <c r="A103" s="131" t="s">
        <v>165</v>
      </c>
      <c r="B103" s="132" t="s">
        <v>32</v>
      </c>
      <c r="C103" s="133" t="s">
        <v>166</v>
      </c>
      <c r="D103" s="134" t="s">
        <v>45</v>
      </c>
      <c r="E103" s="134">
        <v>18514.49</v>
      </c>
      <c r="F103" s="135" t="str">
        <f t="shared" si="1"/>
        <v>-</v>
      </c>
    </row>
    <row r="104" spans="1:6" ht="30.75">
      <c r="A104" s="131" t="s">
        <v>167</v>
      </c>
      <c r="B104" s="132" t="s">
        <v>32</v>
      </c>
      <c r="C104" s="133" t="s">
        <v>168</v>
      </c>
      <c r="D104" s="134">
        <v>5244000</v>
      </c>
      <c r="E104" s="134">
        <v>613162.79</v>
      </c>
      <c r="F104" s="135">
        <f t="shared" si="1"/>
        <v>4630837.21</v>
      </c>
    </row>
    <row r="105" spans="1:6" ht="15">
      <c r="A105" s="131" t="s">
        <v>169</v>
      </c>
      <c r="B105" s="132" t="s">
        <v>32</v>
      </c>
      <c r="C105" s="133" t="s">
        <v>170</v>
      </c>
      <c r="D105" s="134">
        <v>4874000</v>
      </c>
      <c r="E105" s="134">
        <v>426285.85</v>
      </c>
      <c r="F105" s="135">
        <f t="shared" si="1"/>
        <v>4447714.15</v>
      </c>
    </row>
    <row r="106" spans="1:6" ht="30.75">
      <c r="A106" s="131" t="s">
        <v>171</v>
      </c>
      <c r="B106" s="132" t="s">
        <v>32</v>
      </c>
      <c r="C106" s="133" t="s">
        <v>172</v>
      </c>
      <c r="D106" s="134" t="s">
        <v>45</v>
      </c>
      <c r="E106" s="134">
        <v>426285.85</v>
      </c>
      <c r="F106" s="135" t="str">
        <f t="shared" si="1"/>
        <v>-</v>
      </c>
    </row>
    <row r="107" spans="1:6" ht="46.5">
      <c r="A107" s="131" t="s">
        <v>173</v>
      </c>
      <c r="B107" s="132" t="s">
        <v>32</v>
      </c>
      <c r="C107" s="133" t="s">
        <v>174</v>
      </c>
      <c r="D107" s="134" t="s">
        <v>45</v>
      </c>
      <c r="E107" s="134">
        <v>9850</v>
      </c>
      <c r="F107" s="135" t="str">
        <f t="shared" si="1"/>
        <v>-</v>
      </c>
    </row>
    <row r="108" spans="1:6" ht="46.5">
      <c r="A108" s="131" t="s">
        <v>173</v>
      </c>
      <c r="B108" s="132" t="s">
        <v>32</v>
      </c>
      <c r="C108" s="133" t="s">
        <v>175</v>
      </c>
      <c r="D108" s="134" t="s">
        <v>45</v>
      </c>
      <c r="E108" s="134">
        <v>108750</v>
      </c>
      <c r="F108" s="135" t="str">
        <f t="shared" si="1"/>
        <v>-</v>
      </c>
    </row>
    <row r="109" spans="1:6" ht="46.5">
      <c r="A109" s="131" t="s">
        <v>173</v>
      </c>
      <c r="B109" s="132" t="s">
        <v>32</v>
      </c>
      <c r="C109" s="133" t="s">
        <v>176</v>
      </c>
      <c r="D109" s="134" t="s">
        <v>45</v>
      </c>
      <c r="E109" s="134">
        <v>307210.85</v>
      </c>
      <c r="F109" s="135" t="str">
        <f t="shared" si="1"/>
        <v>-</v>
      </c>
    </row>
    <row r="110" spans="1:6" ht="46.5">
      <c r="A110" s="131" t="s">
        <v>173</v>
      </c>
      <c r="B110" s="132" t="s">
        <v>32</v>
      </c>
      <c r="C110" s="133" t="s">
        <v>177</v>
      </c>
      <c r="D110" s="134" t="s">
        <v>45</v>
      </c>
      <c r="E110" s="134">
        <v>475</v>
      </c>
      <c r="F110" s="135" t="str">
        <f t="shared" si="1"/>
        <v>-</v>
      </c>
    </row>
    <row r="111" spans="1:6" ht="15">
      <c r="A111" s="131" t="s">
        <v>178</v>
      </c>
      <c r="B111" s="132" t="s">
        <v>32</v>
      </c>
      <c r="C111" s="133" t="s">
        <v>179</v>
      </c>
      <c r="D111" s="134">
        <v>370000</v>
      </c>
      <c r="E111" s="134">
        <v>186876.94</v>
      </c>
      <c r="F111" s="135">
        <f t="shared" si="1"/>
        <v>183123.06</v>
      </c>
    </row>
    <row r="112" spans="1:6" ht="46.5">
      <c r="A112" s="131" t="s">
        <v>180</v>
      </c>
      <c r="B112" s="132" t="s">
        <v>32</v>
      </c>
      <c r="C112" s="133" t="s">
        <v>1905</v>
      </c>
      <c r="D112" s="134" t="s">
        <v>45</v>
      </c>
      <c r="E112" s="134">
        <v>14408.9</v>
      </c>
      <c r="F112" s="135" t="str">
        <f t="shared" si="1"/>
        <v>-</v>
      </c>
    </row>
    <row r="113" spans="1:6" ht="46.5">
      <c r="A113" s="131" t="s">
        <v>181</v>
      </c>
      <c r="B113" s="132" t="s">
        <v>32</v>
      </c>
      <c r="C113" s="133" t="s">
        <v>182</v>
      </c>
      <c r="D113" s="134" t="s">
        <v>45</v>
      </c>
      <c r="E113" s="134">
        <v>14408.9</v>
      </c>
      <c r="F113" s="135" t="str">
        <f t="shared" si="1"/>
        <v>-</v>
      </c>
    </row>
    <row r="114" spans="1:6" ht="30.75">
      <c r="A114" s="131" t="s">
        <v>183</v>
      </c>
      <c r="B114" s="132" t="s">
        <v>32</v>
      </c>
      <c r="C114" s="133" t="s">
        <v>184</v>
      </c>
      <c r="D114" s="134" t="s">
        <v>45</v>
      </c>
      <c r="E114" s="134">
        <v>172468.04</v>
      </c>
      <c r="F114" s="135" t="str">
        <f t="shared" si="1"/>
        <v>-</v>
      </c>
    </row>
    <row r="115" spans="1:6" ht="30.75">
      <c r="A115" s="131" t="s">
        <v>185</v>
      </c>
      <c r="B115" s="132" t="s">
        <v>32</v>
      </c>
      <c r="C115" s="133" t="s">
        <v>186</v>
      </c>
      <c r="D115" s="134" t="s">
        <v>45</v>
      </c>
      <c r="E115" s="134">
        <v>122916.17</v>
      </c>
      <c r="F115" s="135" t="str">
        <f t="shared" si="1"/>
        <v>-</v>
      </c>
    </row>
    <row r="116" spans="1:6" ht="30.75">
      <c r="A116" s="131" t="s">
        <v>185</v>
      </c>
      <c r="B116" s="132" t="s">
        <v>32</v>
      </c>
      <c r="C116" s="133" t="s">
        <v>187</v>
      </c>
      <c r="D116" s="134" t="s">
        <v>45</v>
      </c>
      <c r="E116" s="134">
        <v>1620.2</v>
      </c>
      <c r="F116" s="135" t="str">
        <f t="shared" si="1"/>
        <v>-</v>
      </c>
    </row>
    <row r="117" spans="1:6" ht="30.75">
      <c r="A117" s="131" t="s">
        <v>185</v>
      </c>
      <c r="B117" s="132" t="s">
        <v>32</v>
      </c>
      <c r="C117" s="133" t="s">
        <v>188</v>
      </c>
      <c r="D117" s="134" t="s">
        <v>45</v>
      </c>
      <c r="E117" s="134">
        <v>30651</v>
      </c>
      <c r="F117" s="135" t="str">
        <f t="shared" si="1"/>
        <v>-</v>
      </c>
    </row>
    <row r="118" spans="1:6" ht="30.75">
      <c r="A118" s="131" t="s">
        <v>185</v>
      </c>
      <c r="B118" s="132" t="s">
        <v>32</v>
      </c>
      <c r="C118" s="133" t="s">
        <v>189</v>
      </c>
      <c r="D118" s="134" t="s">
        <v>45</v>
      </c>
      <c r="E118" s="134">
        <v>17280.67</v>
      </c>
      <c r="F118" s="135" t="str">
        <f t="shared" si="1"/>
        <v>-</v>
      </c>
    </row>
    <row r="119" spans="1:6" ht="30.75">
      <c r="A119" s="131" t="s">
        <v>190</v>
      </c>
      <c r="B119" s="132" t="s">
        <v>32</v>
      </c>
      <c r="C119" s="133" t="s">
        <v>1906</v>
      </c>
      <c r="D119" s="134">
        <v>3600000</v>
      </c>
      <c r="E119" s="134">
        <v>1475000</v>
      </c>
      <c r="F119" s="135">
        <f t="shared" si="1"/>
        <v>2125000</v>
      </c>
    </row>
    <row r="120" spans="1:6" ht="46.5">
      <c r="A120" s="131" t="s">
        <v>191</v>
      </c>
      <c r="B120" s="132" t="s">
        <v>32</v>
      </c>
      <c r="C120" s="133" t="s">
        <v>1907</v>
      </c>
      <c r="D120" s="134">
        <v>3600000</v>
      </c>
      <c r="E120" s="134">
        <v>1475000</v>
      </c>
      <c r="F120" s="135">
        <f t="shared" si="1"/>
        <v>2125000</v>
      </c>
    </row>
    <row r="121" spans="1:6" ht="62.25">
      <c r="A121" s="131" t="s">
        <v>192</v>
      </c>
      <c r="B121" s="132" t="s">
        <v>32</v>
      </c>
      <c r="C121" s="133" t="s">
        <v>193</v>
      </c>
      <c r="D121" s="134" t="s">
        <v>45</v>
      </c>
      <c r="E121" s="134">
        <v>1475000</v>
      </c>
      <c r="F121" s="135" t="str">
        <f t="shared" si="1"/>
        <v>-</v>
      </c>
    </row>
    <row r="122" spans="1:6" ht="30.75">
      <c r="A122" s="131" t="s">
        <v>194</v>
      </c>
      <c r="B122" s="132" t="s">
        <v>32</v>
      </c>
      <c r="C122" s="133" t="s">
        <v>195</v>
      </c>
      <c r="D122" s="134">
        <v>7500000</v>
      </c>
      <c r="E122" s="134">
        <v>1087309.72</v>
      </c>
      <c r="F122" s="135">
        <f t="shared" si="1"/>
        <v>6412690.28</v>
      </c>
    </row>
    <row r="123" spans="1:6" ht="46.5">
      <c r="A123" s="131" t="s">
        <v>196</v>
      </c>
      <c r="B123" s="132" t="s">
        <v>32</v>
      </c>
      <c r="C123" s="133" t="s">
        <v>197</v>
      </c>
      <c r="D123" s="134" t="s">
        <v>45</v>
      </c>
      <c r="E123" s="134">
        <v>152663.2</v>
      </c>
      <c r="F123" s="135" t="str">
        <f t="shared" si="1"/>
        <v>-</v>
      </c>
    </row>
    <row r="124" spans="1:6" ht="78">
      <c r="A124" s="131" t="s">
        <v>198</v>
      </c>
      <c r="B124" s="132" t="s">
        <v>32</v>
      </c>
      <c r="C124" s="133" t="s">
        <v>199</v>
      </c>
      <c r="D124" s="134" t="s">
        <v>45</v>
      </c>
      <c r="E124" s="134">
        <v>17460.92</v>
      </c>
      <c r="F124" s="135" t="str">
        <f t="shared" si="1"/>
        <v>-</v>
      </c>
    </row>
    <row r="125" spans="1:6" ht="108.75">
      <c r="A125" s="136" t="s">
        <v>200</v>
      </c>
      <c r="B125" s="132" t="s">
        <v>32</v>
      </c>
      <c r="C125" s="133" t="s">
        <v>201</v>
      </c>
      <c r="D125" s="134" t="s">
        <v>45</v>
      </c>
      <c r="E125" s="134">
        <v>1960.92</v>
      </c>
      <c r="F125" s="135" t="str">
        <f t="shared" si="1"/>
        <v>-</v>
      </c>
    </row>
    <row r="126" spans="1:6" ht="108.75">
      <c r="A126" s="136" t="s">
        <v>200</v>
      </c>
      <c r="B126" s="132" t="s">
        <v>32</v>
      </c>
      <c r="C126" s="133" t="s">
        <v>202</v>
      </c>
      <c r="D126" s="134" t="s">
        <v>45</v>
      </c>
      <c r="E126" s="134">
        <v>15500</v>
      </c>
      <c r="F126" s="135" t="str">
        <f t="shared" si="1"/>
        <v>-</v>
      </c>
    </row>
    <row r="127" spans="1:6" ht="108.75">
      <c r="A127" s="131" t="s">
        <v>203</v>
      </c>
      <c r="B127" s="132" t="s">
        <v>32</v>
      </c>
      <c r="C127" s="133" t="s">
        <v>204</v>
      </c>
      <c r="D127" s="134" t="s">
        <v>45</v>
      </c>
      <c r="E127" s="134">
        <v>43572.77</v>
      </c>
      <c r="F127" s="135" t="str">
        <f t="shared" si="1"/>
        <v>-</v>
      </c>
    </row>
    <row r="128" spans="1:6" ht="140.25">
      <c r="A128" s="136" t="s">
        <v>205</v>
      </c>
      <c r="B128" s="132" t="s">
        <v>32</v>
      </c>
      <c r="C128" s="133" t="s">
        <v>206</v>
      </c>
      <c r="D128" s="134" t="s">
        <v>45</v>
      </c>
      <c r="E128" s="134">
        <v>12589.45</v>
      </c>
      <c r="F128" s="135" t="str">
        <f t="shared" si="1"/>
        <v>-</v>
      </c>
    </row>
    <row r="129" spans="1:6" ht="140.25">
      <c r="A129" s="136" t="s">
        <v>205</v>
      </c>
      <c r="B129" s="132" t="s">
        <v>32</v>
      </c>
      <c r="C129" s="133" t="s">
        <v>207</v>
      </c>
      <c r="D129" s="134" t="s">
        <v>45</v>
      </c>
      <c r="E129" s="134">
        <v>30983.32</v>
      </c>
      <c r="F129" s="135" t="str">
        <f t="shared" si="1"/>
        <v>-</v>
      </c>
    </row>
    <row r="130" spans="1:6" ht="78">
      <c r="A130" s="131" t="s">
        <v>208</v>
      </c>
      <c r="B130" s="132" t="s">
        <v>32</v>
      </c>
      <c r="C130" s="133" t="s">
        <v>1908</v>
      </c>
      <c r="D130" s="134" t="s">
        <v>45</v>
      </c>
      <c r="E130" s="134">
        <v>663.41</v>
      </c>
      <c r="F130" s="135" t="str">
        <f t="shared" si="1"/>
        <v>-</v>
      </c>
    </row>
    <row r="131" spans="1:6" ht="108.75">
      <c r="A131" s="136" t="s">
        <v>209</v>
      </c>
      <c r="B131" s="132" t="s">
        <v>32</v>
      </c>
      <c r="C131" s="133" t="s">
        <v>210</v>
      </c>
      <c r="D131" s="134" t="s">
        <v>45</v>
      </c>
      <c r="E131" s="134">
        <v>663.41</v>
      </c>
      <c r="F131" s="135" t="str">
        <f t="shared" si="1"/>
        <v>-</v>
      </c>
    </row>
    <row r="132" spans="1:6" ht="93">
      <c r="A132" s="131" t="s">
        <v>211</v>
      </c>
      <c r="B132" s="132" t="s">
        <v>32</v>
      </c>
      <c r="C132" s="133" t="s">
        <v>1909</v>
      </c>
      <c r="D132" s="134" t="s">
        <v>45</v>
      </c>
      <c r="E132" s="134">
        <v>16605.8</v>
      </c>
      <c r="F132" s="135" t="str">
        <f t="shared" si="1"/>
        <v>-</v>
      </c>
    </row>
    <row r="133" spans="1:6" ht="124.5">
      <c r="A133" s="136" t="s">
        <v>212</v>
      </c>
      <c r="B133" s="132" t="s">
        <v>32</v>
      </c>
      <c r="C133" s="133" t="s">
        <v>213</v>
      </c>
      <c r="D133" s="134" t="s">
        <v>45</v>
      </c>
      <c r="E133" s="134">
        <v>16605.8</v>
      </c>
      <c r="F133" s="135" t="str">
        <f t="shared" si="1"/>
        <v>-</v>
      </c>
    </row>
    <row r="134" spans="1:6" ht="93">
      <c r="A134" s="131" t="s">
        <v>214</v>
      </c>
      <c r="B134" s="132" t="s">
        <v>32</v>
      </c>
      <c r="C134" s="133" t="s">
        <v>1910</v>
      </c>
      <c r="D134" s="134" t="s">
        <v>45</v>
      </c>
      <c r="E134" s="134">
        <v>49360.33</v>
      </c>
      <c r="F134" s="135" t="str">
        <f aca="true" t="shared" si="2" ref="F134:F168">IF(OR(D134="-",IF(E134="-",0,E134)&gt;=IF(D134="-",0,D134)),"-",IF(D134="-",0,D134)-IF(E134="-",0,E134))</f>
        <v>-</v>
      </c>
    </row>
    <row r="135" spans="1:6" ht="140.25">
      <c r="A135" s="136" t="s">
        <v>215</v>
      </c>
      <c r="B135" s="132" t="s">
        <v>32</v>
      </c>
      <c r="C135" s="133" t="s">
        <v>216</v>
      </c>
      <c r="D135" s="134" t="s">
        <v>45</v>
      </c>
      <c r="E135" s="134">
        <v>49360.33</v>
      </c>
      <c r="F135" s="135" t="str">
        <f t="shared" si="2"/>
        <v>-</v>
      </c>
    </row>
    <row r="136" spans="1:6" ht="93">
      <c r="A136" s="131" t="s">
        <v>217</v>
      </c>
      <c r="B136" s="132" t="s">
        <v>32</v>
      </c>
      <c r="C136" s="133" t="s">
        <v>1911</v>
      </c>
      <c r="D136" s="134" t="s">
        <v>45</v>
      </c>
      <c r="E136" s="134">
        <v>356.45</v>
      </c>
      <c r="F136" s="135" t="str">
        <f t="shared" si="2"/>
        <v>-</v>
      </c>
    </row>
    <row r="137" spans="1:6" ht="124.5">
      <c r="A137" s="136" t="s">
        <v>218</v>
      </c>
      <c r="B137" s="132" t="s">
        <v>32</v>
      </c>
      <c r="C137" s="133" t="s">
        <v>219</v>
      </c>
      <c r="D137" s="134" t="s">
        <v>45</v>
      </c>
      <c r="E137" s="134">
        <v>356.45</v>
      </c>
      <c r="F137" s="135" t="str">
        <f t="shared" si="2"/>
        <v>-</v>
      </c>
    </row>
    <row r="138" spans="1:6" ht="78">
      <c r="A138" s="131" t="s">
        <v>220</v>
      </c>
      <c r="B138" s="132" t="s">
        <v>32</v>
      </c>
      <c r="C138" s="133" t="s">
        <v>221</v>
      </c>
      <c r="D138" s="134" t="s">
        <v>45</v>
      </c>
      <c r="E138" s="134">
        <v>1100.01</v>
      </c>
      <c r="F138" s="135" t="str">
        <f t="shared" si="2"/>
        <v>-</v>
      </c>
    </row>
    <row r="139" spans="1:6" ht="108.75">
      <c r="A139" s="136" t="s">
        <v>222</v>
      </c>
      <c r="B139" s="132" t="s">
        <v>32</v>
      </c>
      <c r="C139" s="133" t="s">
        <v>223</v>
      </c>
      <c r="D139" s="134" t="s">
        <v>45</v>
      </c>
      <c r="E139" s="134">
        <v>1100.01</v>
      </c>
      <c r="F139" s="135" t="str">
        <f t="shared" si="2"/>
        <v>-</v>
      </c>
    </row>
    <row r="140" spans="1:6" ht="93">
      <c r="A140" s="131" t="s">
        <v>224</v>
      </c>
      <c r="B140" s="132" t="s">
        <v>32</v>
      </c>
      <c r="C140" s="133" t="s">
        <v>225</v>
      </c>
      <c r="D140" s="134" t="s">
        <v>45</v>
      </c>
      <c r="E140" s="134">
        <v>23543.51</v>
      </c>
      <c r="F140" s="135" t="str">
        <f t="shared" si="2"/>
        <v>-</v>
      </c>
    </row>
    <row r="141" spans="1:6" ht="124.5">
      <c r="A141" s="136" t="s">
        <v>226</v>
      </c>
      <c r="B141" s="132" t="s">
        <v>32</v>
      </c>
      <c r="C141" s="133" t="s">
        <v>227</v>
      </c>
      <c r="D141" s="134" t="s">
        <v>45</v>
      </c>
      <c r="E141" s="134">
        <v>2343.17</v>
      </c>
      <c r="F141" s="135" t="str">
        <f t="shared" si="2"/>
        <v>-</v>
      </c>
    </row>
    <row r="142" spans="1:6" ht="124.5">
      <c r="A142" s="136" t="s">
        <v>226</v>
      </c>
      <c r="B142" s="132" t="s">
        <v>32</v>
      </c>
      <c r="C142" s="133" t="s">
        <v>228</v>
      </c>
      <c r="D142" s="134" t="s">
        <v>45</v>
      </c>
      <c r="E142" s="134">
        <v>21200.34</v>
      </c>
      <c r="F142" s="135" t="str">
        <f t="shared" si="2"/>
        <v>-</v>
      </c>
    </row>
    <row r="143" spans="1:6" ht="156">
      <c r="A143" s="136" t="s">
        <v>229</v>
      </c>
      <c r="B143" s="132" t="s">
        <v>32</v>
      </c>
      <c r="C143" s="133" t="s">
        <v>230</v>
      </c>
      <c r="D143" s="134" t="s">
        <v>45</v>
      </c>
      <c r="E143" s="134">
        <v>607729.74</v>
      </c>
      <c r="F143" s="135" t="str">
        <f t="shared" si="2"/>
        <v>-</v>
      </c>
    </row>
    <row r="144" spans="1:6" ht="124.5">
      <c r="A144" s="136" t="s">
        <v>231</v>
      </c>
      <c r="B144" s="132" t="s">
        <v>32</v>
      </c>
      <c r="C144" s="133" t="s">
        <v>232</v>
      </c>
      <c r="D144" s="134" t="s">
        <v>45</v>
      </c>
      <c r="E144" s="134">
        <v>607729.74</v>
      </c>
      <c r="F144" s="135" t="str">
        <f t="shared" si="2"/>
        <v>-</v>
      </c>
    </row>
    <row r="145" spans="1:6" ht="93">
      <c r="A145" s="131" t="s">
        <v>233</v>
      </c>
      <c r="B145" s="132" t="s">
        <v>32</v>
      </c>
      <c r="C145" s="133" t="s">
        <v>234</v>
      </c>
      <c r="D145" s="134" t="s">
        <v>45</v>
      </c>
      <c r="E145" s="134">
        <v>3000</v>
      </c>
      <c r="F145" s="135" t="str">
        <f t="shared" si="2"/>
        <v>-</v>
      </c>
    </row>
    <row r="146" spans="1:6" ht="93">
      <c r="A146" s="131" t="s">
        <v>233</v>
      </c>
      <c r="B146" s="132" t="s">
        <v>32</v>
      </c>
      <c r="C146" s="133" t="s">
        <v>235</v>
      </c>
      <c r="D146" s="134" t="s">
        <v>45</v>
      </c>
      <c r="E146" s="134">
        <v>18000</v>
      </c>
      <c r="F146" s="135" t="str">
        <f t="shared" si="2"/>
        <v>-</v>
      </c>
    </row>
    <row r="147" spans="1:6" ht="93">
      <c r="A147" s="131" t="s">
        <v>233</v>
      </c>
      <c r="B147" s="132" t="s">
        <v>32</v>
      </c>
      <c r="C147" s="133" t="s">
        <v>236</v>
      </c>
      <c r="D147" s="134" t="s">
        <v>45</v>
      </c>
      <c r="E147" s="134">
        <v>586729.74</v>
      </c>
      <c r="F147" s="135" t="str">
        <f t="shared" si="2"/>
        <v>-</v>
      </c>
    </row>
    <row r="148" spans="1:6" ht="30.75">
      <c r="A148" s="131" t="s">
        <v>237</v>
      </c>
      <c r="B148" s="132" t="s">
        <v>32</v>
      </c>
      <c r="C148" s="133" t="s">
        <v>238</v>
      </c>
      <c r="D148" s="134" t="s">
        <v>45</v>
      </c>
      <c r="E148" s="134">
        <v>326916.78</v>
      </c>
      <c r="F148" s="135" t="str">
        <f t="shared" si="2"/>
        <v>-</v>
      </c>
    </row>
    <row r="149" spans="1:6" ht="124.5">
      <c r="A149" s="136" t="s">
        <v>239</v>
      </c>
      <c r="B149" s="132" t="s">
        <v>32</v>
      </c>
      <c r="C149" s="133" t="s">
        <v>1912</v>
      </c>
      <c r="D149" s="134" t="s">
        <v>45</v>
      </c>
      <c r="E149" s="134">
        <v>323.92</v>
      </c>
      <c r="F149" s="135" t="str">
        <f t="shared" si="2"/>
        <v>-</v>
      </c>
    </row>
    <row r="150" spans="1:6" ht="93">
      <c r="A150" s="131" t="s">
        <v>240</v>
      </c>
      <c r="B150" s="132" t="s">
        <v>32</v>
      </c>
      <c r="C150" s="133" t="s">
        <v>241</v>
      </c>
      <c r="D150" s="134" t="s">
        <v>45</v>
      </c>
      <c r="E150" s="134">
        <v>323.92</v>
      </c>
      <c r="F150" s="135" t="str">
        <f t="shared" si="2"/>
        <v>-</v>
      </c>
    </row>
    <row r="151" spans="1:6" ht="93">
      <c r="A151" s="131" t="s">
        <v>242</v>
      </c>
      <c r="B151" s="132" t="s">
        <v>32</v>
      </c>
      <c r="C151" s="133" t="s">
        <v>243</v>
      </c>
      <c r="D151" s="134" t="s">
        <v>45</v>
      </c>
      <c r="E151" s="134">
        <v>326592.86</v>
      </c>
      <c r="F151" s="135" t="str">
        <f t="shared" si="2"/>
        <v>-</v>
      </c>
    </row>
    <row r="152" spans="1:6" ht="93">
      <c r="A152" s="131" t="s">
        <v>244</v>
      </c>
      <c r="B152" s="132" t="s">
        <v>32</v>
      </c>
      <c r="C152" s="133" t="s">
        <v>245</v>
      </c>
      <c r="D152" s="134" t="s">
        <v>45</v>
      </c>
      <c r="E152" s="134">
        <v>114893.31</v>
      </c>
      <c r="F152" s="135" t="str">
        <f t="shared" si="2"/>
        <v>-</v>
      </c>
    </row>
    <row r="153" spans="1:6" ht="93">
      <c r="A153" s="131" t="s">
        <v>244</v>
      </c>
      <c r="B153" s="132" t="s">
        <v>32</v>
      </c>
      <c r="C153" s="133" t="s">
        <v>246</v>
      </c>
      <c r="D153" s="134" t="s">
        <v>45</v>
      </c>
      <c r="E153" s="134">
        <v>211699.55</v>
      </c>
      <c r="F153" s="135" t="str">
        <f t="shared" si="2"/>
        <v>-</v>
      </c>
    </row>
    <row r="154" spans="1:6" ht="15">
      <c r="A154" s="131" t="s">
        <v>247</v>
      </c>
      <c r="B154" s="132" t="s">
        <v>32</v>
      </c>
      <c r="C154" s="133" t="s">
        <v>248</v>
      </c>
      <c r="D154" s="134">
        <v>4986274.09</v>
      </c>
      <c r="E154" s="134">
        <v>307140.96</v>
      </c>
      <c r="F154" s="135">
        <f t="shared" si="2"/>
        <v>4679133.13</v>
      </c>
    </row>
    <row r="155" spans="1:6" ht="15">
      <c r="A155" s="131" t="s">
        <v>249</v>
      </c>
      <c r="B155" s="132" t="s">
        <v>32</v>
      </c>
      <c r="C155" s="133" t="s">
        <v>250</v>
      </c>
      <c r="D155" s="134" t="s">
        <v>45</v>
      </c>
      <c r="E155" s="134">
        <v>-292359.04</v>
      </c>
      <c r="F155" s="135" t="str">
        <f t="shared" si="2"/>
        <v>-</v>
      </c>
    </row>
    <row r="156" spans="1:6" ht="30.75">
      <c r="A156" s="131" t="s">
        <v>251</v>
      </c>
      <c r="B156" s="132" t="s">
        <v>32</v>
      </c>
      <c r="C156" s="133" t="s">
        <v>252</v>
      </c>
      <c r="D156" s="134" t="s">
        <v>45</v>
      </c>
      <c r="E156" s="134">
        <v>6000</v>
      </c>
      <c r="F156" s="135" t="str">
        <f t="shared" si="2"/>
        <v>-</v>
      </c>
    </row>
    <row r="157" spans="1:6" ht="30.75">
      <c r="A157" s="131" t="s">
        <v>251</v>
      </c>
      <c r="B157" s="132" t="s">
        <v>32</v>
      </c>
      <c r="C157" s="133" t="s">
        <v>253</v>
      </c>
      <c r="D157" s="134" t="s">
        <v>45</v>
      </c>
      <c r="E157" s="134">
        <v>15676</v>
      </c>
      <c r="F157" s="135" t="str">
        <f t="shared" si="2"/>
        <v>-</v>
      </c>
    </row>
    <row r="158" spans="1:6" ht="30.75">
      <c r="A158" s="131" t="s">
        <v>251</v>
      </c>
      <c r="B158" s="132" t="s">
        <v>32</v>
      </c>
      <c r="C158" s="133" t="s">
        <v>254</v>
      </c>
      <c r="D158" s="134" t="s">
        <v>45</v>
      </c>
      <c r="E158" s="134">
        <v>-2759.85</v>
      </c>
      <c r="F158" s="135" t="str">
        <f t="shared" si="2"/>
        <v>-</v>
      </c>
    </row>
    <row r="159" spans="1:6" ht="30.75">
      <c r="A159" s="131" t="s">
        <v>251</v>
      </c>
      <c r="B159" s="132" t="s">
        <v>32</v>
      </c>
      <c r="C159" s="133" t="s">
        <v>255</v>
      </c>
      <c r="D159" s="134" t="s">
        <v>45</v>
      </c>
      <c r="E159" s="134">
        <v>-311275.19</v>
      </c>
      <c r="F159" s="135" t="str">
        <f t="shared" si="2"/>
        <v>-</v>
      </c>
    </row>
    <row r="160" spans="1:6" ht="15">
      <c r="A160" s="131" t="s">
        <v>256</v>
      </c>
      <c r="B160" s="132" t="s">
        <v>32</v>
      </c>
      <c r="C160" s="133" t="s">
        <v>257</v>
      </c>
      <c r="D160" s="134">
        <v>4986274.09</v>
      </c>
      <c r="E160" s="134">
        <v>599500</v>
      </c>
      <c r="F160" s="135">
        <f t="shared" si="2"/>
        <v>4386774.09</v>
      </c>
    </row>
    <row r="161" spans="1:6" ht="171">
      <c r="A161" s="136" t="s">
        <v>258</v>
      </c>
      <c r="B161" s="132" t="s">
        <v>32</v>
      </c>
      <c r="C161" s="133" t="s">
        <v>259</v>
      </c>
      <c r="D161" s="134" t="s">
        <v>45</v>
      </c>
      <c r="E161" s="134">
        <v>156000</v>
      </c>
      <c r="F161" s="135" t="str">
        <f t="shared" si="2"/>
        <v>-</v>
      </c>
    </row>
    <row r="162" spans="1:6" ht="93">
      <c r="A162" s="131" t="s">
        <v>260</v>
      </c>
      <c r="B162" s="132" t="s">
        <v>32</v>
      </c>
      <c r="C162" s="133" t="s">
        <v>261</v>
      </c>
      <c r="D162" s="134" t="s">
        <v>45</v>
      </c>
      <c r="E162" s="134">
        <v>72000</v>
      </c>
      <c r="F162" s="135" t="str">
        <f t="shared" si="2"/>
        <v>-</v>
      </c>
    </row>
    <row r="163" spans="1:6" ht="93">
      <c r="A163" s="131" t="s">
        <v>262</v>
      </c>
      <c r="B163" s="132" t="s">
        <v>32</v>
      </c>
      <c r="C163" s="133" t="s">
        <v>263</v>
      </c>
      <c r="D163" s="134" t="s">
        <v>45</v>
      </c>
      <c r="E163" s="134">
        <v>88000</v>
      </c>
      <c r="F163" s="135" t="str">
        <f t="shared" si="2"/>
        <v>-</v>
      </c>
    </row>
    <row r="164" spans="1:6" ht="93">
      <c r="A164" s="131" t="s">
        <v>264</v>
      </c>
      <c r="B164" s="132" t="s">
        <v>32</v>
      </c>
      <c r="C164" s="133" t="s">
        <v>265</v>
      </c>
      <c r="D164" s="134" t="s">
        <v>45</v>
      </c>
      <c r="E164" s="134">
        <v>72000</v>
      </c>
      <c r="F164" s="135" t="str">
        <f t="shared" si="2"/>
        <v>-</v>
      </c>
    </row>
    <row r="165" spans="1:6" ht="124.5">
      <c r="A165" s="136" t="s">
        <v>266</v>
      </c>
      <c r="B165" s="132" t="s">
        <v>32</v>
      </c>
      <c r="C165" s="133" t="s">
        <v>267</v>
      </c>
      <c r="D165" s="134" t="s">
        <v>45</v>
      </c>
      <c r="E165" s="134">
        <v>25500</v>
      </c>
      <c r="F165" s="135" t="str">
        <f t="shared" si="2"/>
        <v>-</v>
      </c>
    </row>
    <row r="166" spans="1:6" ht="93">
      <c r="A166" s="131" t="s">
        <v>268</v>
      </c>
      <c r="B166" s="132" t="s">
        <v>32</v>
      </c>
      <c r="C166" s="133" t="s">
        <v>269</v>
      </c>
      <c r="D166" s="134" t="s">
        <v>45</v>
      </c>
      <c r="E166" s="134">
        <v>66000</v>
      </c>
      <c r="F166" s="135" t="str">
        <f t="shared" si="2"/>
        <v>-</v>
      </c>
    </row>
    <row r="167" spans="1:6" ht="108.75">
      <c r="A167" s="131" t="s">
        <v>270</v>
      </c>
      <c r="B167" s="132" t="s">
        <v>32</v>
      </c>
      <c r="C167" s="133" t="s">
        <v>271</v>
      </c>
      <c r="D167" s="134" t="s">
        <v>45</v>
      </c>
      <c r="E167" s="134">
        <v>54000</v>
      </c>
      <c r="F167" s="135" t="str">
        <f t="shared" si="2"/>
        <v>-</v>
      </c>
    </row>
    <row r="168" spans="1:6" ht="124.5">
      <c r="A168" s="136" t="s">
        <v>272</v>
      </c>
      <c r="B168" s="132" t="s">
        <v>32</v>
      </c>
      <c r="C168" s="133" t="s">
        <v>273</v>
      </c>
      <c r="D168" s="134" t="s">
        <v>45</v>
      </c>
      <c r="E168" s="134">
        <v>66000</v>
      </c>
      <c r="F168" s="135" t="str">
        <f t="shared" si="2"/>
        <v>-</v>
      </c>
    </row>
    <row r="169" spans="1:6" ht="15">
      <c r="A169" s="131" t="s">
        <v>274</v>
      </c>
      <c r="B169" s="132" t="s">
        <v>32</v>
      </c>
      <c r="C169" s="133" t="s">
        <v>275</v>
      </c>
      <c r="D169" s="134">
        <v>3487497747.86</v>
      </c>
      <c r="E169" s="134">
        <v>411494099.12</v>
      </c>
      <c r="F169" s="135">
        <f aca="true" t="shared" si="3" ref="F169:F227">IF(OR(D169="-",IF(E169="-",0,E169)&gt;=IF(D169="-",0,D169)),"-",IF(D169="-",0,D169)-IF(E169="-",0,E169))</f>
        <v>3076003648.7400002</v>
      </c>
    </row>
    <row r="170" spans="1:6" ht="46.5">
      <c r="A170" s="131" t="s">
        <v>276</v>
      </c>
      <c r="B170" s="132" t="s">
        <v>32</v>
      </c>
      <c r="C170" s="133" t="s">
        <v>277</v>
      </c>
      <c r="D170" s="134">
        <v>3487497747.86</v>
      </c>
      <c r="E170" s="134">
        <v>411577497.33</v>
      </c>
      <c r="F170" s="135">
        <f t="shared" si="3"/>
        <v>3075920250.53</v>
      </c>
    </row>
    <row r="171" spans="1:6" ht="30.75">
      <c r="A171" s="131" t="s">
        <v>278</v>
      </c>
      <c r="B171" s="132" t="s">
        <v>32</v>
      </c>
      <c r="C171" s="133" t="s">
        <v>1913</v>
      </c>
      <c r="D171" s="134">
        <v>1020500247.86</v>
      </c>
      <c r="E171" s="134">
        <v>127148150</v>
      </c>
      <c r="F171" s="135">
        <f t="shared" si="3"/>
        <v>893352097.86</v>
      </c>
    </row>
    <row r="172" spans="1:6" ht="30.75">
      <c r="A172" s="131" t="s">
        <v>279</v>
      </c>
      <c r="B172" s="132" t="s">
        <v>32</v>
      </c>
      <c r="C172" s="133" t="s">
        <v>1914</v>
      </c>
      <c r="D172" s="134" t="s">
        <v>45</v>
      </c>
      <c r="E172" s="134">
        <v>9558350</v>
      </c>
      <c r="F172" s="135" t="str">
        <f t="shared" si="3"/>
        <v>-</v>
      </c>
    </row>
    <row r="173" spans="1:6" ht="46.5">
      <c r="A173" s="131" t="s">
        <v>280</v>
      </c>
      <c r="B173" s="132" t="s">
        <v>32</v>
      </c>
      <c r="C173" s="133" t="s">
        <v>1915</v>
      </c>
      <c r="D173" s="134">
        <v>143375000</v>
      </c>
      <c r="E173" s="134">
        <v>9558350</v>
      </c>
      <c r="F173" s="135">
        <f t="shared" si="3"/>
        <v>133816650</v>
      </c>
    </row>
    <row r="174" spans="1:6" ht="46.5">
      <c r="A174" s="131" t="s">
        <v>280</v>
      </c>
      <c r="B174" s="132" t="s">
        <v>32</v>
      </c>
      <c r="C174" s="133" t="s">
        <v>281</v>
      </c>
      <c r="D174" s="134" t="s">
        <v>45</v>
      </c>
      <c r="E174" s="134">
        <v>9558350</v>
      </c>
      <c r="F174" s="135" t="str">
        <f>IF(OR(D174="-",IF(E174="-",0,E174)&gt;=IF(D174="-",0,D174)),"-",IF(D174="-",0,D174)-IF(E174="-",0,E174))</f>
        <v>-</v>
      </c>
    </row>
    <row r="175" spans="1:6" ht="30.75">
      <c r="A175" s="131" t="s">
        <v>282</v>
      </c>
      <c r="B175" s="132" t="s">
        <v>32</v>
      </c>
      <c r="C175" s="133" t="s">
        <v>1916</v>
      </c>
      <c r="D175" s="134" t="s">
        <v>45</v>
      </c>
      <c r="E175" s="134">
        <v>20945100</v>
      </c>
      <c r="F175" s="135" t="str">
        <f t="shared" si="3"/>
        <v>-</v>
      </c>
    </row>
    <row r="176" spans="1:6" ht="46.5">
      <c r="A176" s="131" t="s">
        <v>283</v>
      </c>
      <c r="B176" s="132" t="s">
        <v>32</v>
      </c>
      <c r="C176" s="133" t="s">
        <v>1917</v>
      </c>
      <c r="D176" s="134">
        <v>83894547.86</v>
      </c>
      <c r="E176" s="134">
        <v>20945100</v>
      </c>
      <c r="F176" s="135">
        <f t="shared" si="3"/>
        <v>62949447.86</v>
      </c>
    </row>
    <row r="177" spans="1:6" ht="46.5">
      <c r="A177" s="131" t="s">
        <v>283</v>
      </c>
      <c r="B177" s="132" t="s">
        <v>32</v>
      </c>
      <c r="C177" s="133" t="s">
        <v>284</v>
      </c>
      <c r="D177" s="134" t="s">
        <v>45</v>
      </c>
      <c r="E177" s="134">
        <v>20945100</v>
      </c>
      <c r="F177" s="135" t="str">
        <f>IF(OR(D177="-",IF(E177="-",0,E177)&gt;=IF(D177="-",0,D177)),"-",IF(D177="-",0,D177)-IF(E177="-",0,E177))</f>
        <v>-</v>
      </c>
    </row>
    <row r="178" spans="1:6" ht="62.25">
      <c r="A178" s="131" t="s">
        <v>285</v>
      </c>
      <c r="B178" s="132" t="s">
        <v>32</v>
      </c>
      <c r="C178" s="133" t="s">
        <v>1918</v>
      </c>
      <c r="D178" s="134" t="s">
        <v>45</v>
      </c>
      <c r="E178" s="134">
        <v>23706700</v>
      </c>
      <c r="F178" s="135" t="str">
        <f t="shared" si="3"/>
        <v>-</v>
      </c>
    </row>
    <row r="179" spans="1:6" ht="62.25">
      <c r="A179" s="131" t="s">
        <v>286</v>
      </c>
      <c r="B179" s="132" t="s">
        <v>32</v>
      </c>
      <c r="C179" s="133" t="s">
        <v>1919</v>
      </c>
      <c r="D179" s="134">
        <v>355600700</v>
      </c>
      <c r="E179" s="134">
        <v>23706700</v>
      </c>
      <c r="F179" s="135">
        <f t="shared" si="3"/>
        <v>331894000</v>
      </c>
    </row>
    <row r="180" spans="1:6" ht="62.25">
      <c r="A180" s="131" t="s">
        <v>286</v>
      </c>
      <c r="B180" s="132" t="s">
        <v>32</v>
      </c>
      <c r="C180" s="133" t="s">
        <v>287</v>
      </c>
      <c r="D180" s="134" t="s">
        <v>45</v>
      </c>
      <c r="E180" s="134">
        <v>23706700</v>
      </c>
      <c r="F180" s="135" t="str">
        <f>IF(OR(D180="-",IF(E180="-",0,E180)&gt;=IF(D180="-",0,D180)),"-",IF(D180="-",0,D180)-IF(E180="-",0,E180))</f>
        <v>-</v>
      </c>
    </row>
    <row r="181" spans="1:6" ht="62.25">
      <c r="A181" s="131" t="s">
        <v>288</v>
      </c>
      <c r="B181" s="132" t="s">
        <v>32</v>
      </c>
      <c r="C181" s="133" t="s">
        <v>1920</v>
      </c>
      <c r="D181" s="134" t="s">
        <v>45</v>
      </c>
      <c r="E181" s="134">
        <v>72938000</v>
      </c>
      <c r="F181" s="135" t="str">
        <f t="shared" si="3"/>
        <v>-</v>
      </c>
    </row>
    <row r="182" spans="1:6" ht="62.25">
      <c r="A182" s="131" t="s">
        <v>289</v>
      </c>
      <c r="B182" s="132" t="s">
        <v>32</v>
      </c>
      <c r="C182" s="133" t="s">
        <v>1921</v>
      </c>
      <c r="D182" s="134">
        <v>437630000</v>
      </c>
      <c r="E182" s="134">
        <v>72938000</v>
      </c>
      <c r="F182" s="135">
        <f t="shared" si="3"/>
        <v>364692000</v>
      </c>
    </row>
    <row r="183" spans="1:6" ht="62.25">
      <c r="A183" s="131" t="s">
        <v>289</v>
      </c>
      <c r="B183" s="132" t="s">
        <v>32</v>
      </c>
      <c r="C183" s="133" t="s">
        <v>290</v>
      </c>
      <c r="D183" s="134" t="s">
        <v>45</v>
      </c>
      <c r="E183" s="134">
        <v>72938000</v>
      </c>
      <c r="F183" s="135" t="str">
        <f>IF(OR(D183="-",IF(E183="-",0,E183)&gt;=IF(D183="-",0,D183)),"-",IF(D183="-",0,D183)-IF(E183="-",0,E183))</f>
        <v>-</v>
      </c>
    </row>
    <row r="184" spans="1:6" ht="46.5">
      <c r="A184" s="131" t="s">
        <v>291</v>
      </c>
      <c r="B184" s="132" t="s">
        <v>32</v>
      </c>
      <c r="C184" s="133" t="s">
        <v>292</v>
      </c>
      <c r="D184" s="134">
        <v>474032200</v>
      </c>
      <c r="E184" s="134">
        <v>7832607.84</v>
      </c>
      <c r="F184" s="135">
        <f t="shared" si="3"/>
        <v>466199592.16</v>
      </c>
    </row>
    <row r="185" spans="1:6" ht="93">
      <c r="A185" s="131" t="s">
        <v>293</v>
      </c>
      <c r="B185" s="132" t="s">
        <v>32</v>
      </c>
      <c r="C185" s="133" t="s">
        <v>1922</v>
      </c>
      <c r="D185" s="134">
        <v>95882200</v>
      </c>
      <c r="E185" s="134" t="s">
        <v>45</v>
      </c>
      <c r="F185" s="135">
        <f t="shared" si="3"/>
        <v>95882200</v>
      </c>
    </row>
    <row r="186" spans="1:6" ht="78">
      <c r="A186" s="131" t="s">
        <v>294</v>
      </c>
      <c r="B186" s="132" t="s">
        <v>32</v>
      </c>
      <c r="C186" s="133" t="s">
        <v>1923</v>
      </c>
      <c r="D186" s="134" t="s">
        <v>45</v>
      </c>
      <c r="E186" s="134">
        <v>1914984.73</v>
      </c>
      <c r="F186" s="135" t="str">
        <f t="shared" si="3"/>
        <v>-</v>
      </c>
    </row>
    <row r="187" spans="1:6" ht="78">
      <c r="A187" s="131" t="s">
        <v>295</v>
      </c>
      <c r="B187" s="132" t="s">
        <v>32</v>
      </c>
      <c r="C187" s="133" t="s">
        <v>1924</v>
      </c>
      <c r="D187" s="134">
        <v>46633100</v>
      </c>
      <c r="E187" s="134">
        <v>1914984.73</v>
      </c>
      <c r="F187" s="135">
        <f t="shared" si="3"/>
        <v>44718115.27</v>
      </c>
    </row>
    <row r="188" spans="1:6" ht="78">
      <c r="A188" s="131" t="s">
        <v>295</v>
      </c>
      <c r="B188" s="132" t="s">
        <v>32</v>
      </c>
      <c r="C188" s="133" t="s">
        <v>296</v>
      </c>
      <c r="D188" s="134" t="s">
        <v>45</v>
      </c>
      <c r="E188" s="134">
        <v>1914984.73</v>
      </c>
      <c r="F188" s="135" t="str">
        <f>IF(OR(D188="-",IF(E188="-",0,E188)&gt;=IF(D188="-",0,D188)),"-",IF(D188="-",0,D188)-IF(E188="-",0,E188))</f>
        <v>-</v>
      </c>
    </row>
    <row r="189" spans="1:6" ht="93">
      <c r="A189" s="131" t="s">
        <v>297</v>
      </c>
      <c r="B189" s="132" t="s">
        <v>32</v>
      </c>
      <c r="C189" s="133" t="s">
        <v>1925</v>
      </c>
      <c r="D189" s="134">
        <v>1667100</v>
      </c>
      <c r="E189" s="134" t="s">
        <v>45</v>
      </c>
      <c r="F189" s="135">
        <f t="shared" si="3"/>
        <v>1667100</v>
      </c>
    </row>
    <row r="190" spans="1:6" ht="46.5">
      <c r="A190" s="131" t="s">
        <v>298</v>
      </c>
      <c r="B190" s="132" t="s">
        <v>32</v>
      </c>
      <c r="C190" s="133" t="s">
        <v>1926</v>
      </c>
      <c r="D190" s="134">
        <v>6884400</v>
      </c>
      <c r="E190" s="134" t="s">
        <v>45</v>
      </c>
      <c r="F190" s="135">
        <f t="shared" si="3"/>
        <v>6884400</v>
      </c>
    </row>
    <row r="191" spans="1:6" ht="30.75">
      <c r="A191" s="131" t="s">
        <v>299</v>
      </c>
      <c r="B191" s="132" t="s">
        <v>32</v>
      </c>
      <c r="C191" s="133" t="s">
        <v>1927</v>
      </c>
      <c r="D191" s="134">
        <v>388000</v>
      </c>
      <c r="E191" s="134" t="s">
        <v>45</v>
      </c>
      <c r="F191" s="135">
        <f t="shared" si="3"/>
        <v>388000</v>
      </c>
    </row>
    <row r="192" spans="1:6" ht="62.25">
      <c r="A192" s="131" t="s">
        <v>300</v>
      </c>
      <c r="B192" s="132" t="s">
        <v>32</v>
      </c>
      <c r="C192" s="133" t="s">
        <v>1928</v>
      </c>
      <c r="D192" s="134">
        <v>664000</v>
      </c>
      <c r="E192" s="134" t="s">
        <v>45</v>
      </c>
      <c r="F192" s="135">
        <f t="shared" si="3"/>
        <v>664000</v>
      </c>
    </row>
    <row r="193" spans="1:6" ht="30.75">
      <c r="A193" s="131" t="s">
        <v>301</v>
      </c>
      <c r="B193" s="132" t="s">
        <v>32</v>
      </c>
      <c r="C193" s="133" t="s">
        <v>1929</v>
      </c>
      <c r="D193" s="134">
        <v>383100</v>
      </c>
      <c r="E193" s="134" t="s">
        <v>45</v>
      </c>
      <c r="F193" s="135">
        <f t="shared" si="3"/>
        <v>383100</v>
      </c>
    </row>
    <row r="194" spans="1:6" ht="46.5">
      <c r="A194" s="131" t="s">
        <v>302</v>
      </c>
      <c r="B194" s="132" t="s">
        <v>32</v>
      </c>
      <c r="C194" s="133" t="s">
        <v>1930</v>
      </c>
      <c r="D194" s="134">
        <v>28642000</v>
      </c>
      <c r="E194" s="134" t="s">
        <v>45</v>
      </c>
      <c r="F194" s="135">
        <f t="shared" si="3"/>
        <v>28642000</v>
      </c>
    </row>
    <row r="195" spans="1:6" ht="46.5">
      <c r="A195" s="131" t="s">
        <v>303</v>
      </c>
      <c r="B195" s="132" t="s">
        <v>32</v>
      </c>
      <c r="C195" s="133" t="s">
        <v>1931</v>
      </c>
      <c r="D195" s="134">
        <v>19490000</v>
      </c>
      <c r="E195" s="134" t="s">
        <v>45</v>
      </c>
      <c r="F195" s="135">
        <f t="shared" si="3"/>
        <v>19490000</v>
      </c>
    </row>
    <row r="196" spans="1:6" ht="15">
      <c r="A196" s="131" t="s">
        <v>304</v>
      </c>
      <c r="B196" s="132" t="s">
        <v>32</v>
      </c>
      <c r="C196" s="133" t="s">
        <v>305</v>
      </c>
      <c r="D196" s="134" t="s">
        <v>45</v>
      </c>
      <c r="E196" s="134">
        <v>5917623.11</v>
      </c>
      <c r="F196" s="135" t="str">
        <f t="shared" si="3"/>
        <v>-</v>
      </c>
    </row>
    <row r="197" spans="1:6" ht="15">
      <c r="A197" s="131" t="s">
        <v>306</v>
      </c>
      <c r="B197" s="132" t="s">
        <v>32</v>
      </c>
      <c r="C197" s="133" t="s">
        <v>307</v>
      </c>
      <c r="D197" s="134">
        <v>273398300</v>
      </c>
      <c r="E197" s="134">
        <v>5917623.11</v>
      </c>
      <c r="F197" s="135">
        <f t="shared" si="3"/>
        <v>267480676.89</v>
      </c>
    </row>
    <row r="198" spans="1:6" ht="15">
      <c r="A198" s="131" t="s">
        <v>306</v>
      </c>
      <c r="B198" s="132" t="s">
        <v>32</v>
      </c>
      <c r="C198" s="133" t="s">
        <v>308</v>
      </c>
      <c r="D198" s="134" t="s">
        <v>45</v>
      </c>
      <c r="E198" s="134">
        <v>1452950.99</v>
      </c>
      <c r="F198" s="135" t="str">
        <f t="shared" si="3"/>
        <v>-</v>
      </c>
    </row>
    <row r="199" spans="1:6" ht="15">
      <c r="A199" s="131" t="s">
        <v>306</v>
      </c>
      <c r="B199" s="132" t="s">
        <v>32</v>
      </c>
      <c r="C199" s="133" t="s">
        <v>309</v>
      </c>
      <c r="D199" s="134" t="s">
        <v>45</v>
      </c>
      <c r="E199" s="134">
        <v>4464672.12</v>
      </c>
      <c r="F199" s="135" t="str">
        <f t="shared" si="3"/>
        <v>-</v>
      </c>
    </row>
    <row r="200" spans="1:6" ht="30.75">
      <c r="A200" s="131" t="s">
        <v>310</v>
      </c>
      <c r="B200" s="132" t="s">
        <v>32</v>
      </c>
      <c r="C200" s="133" t="s">
        <v>311</v>
      </c>
      <c r="D200" s="134">
        <v>1948245500</v>
      </c>
      <c r="E200" s="134">
        <v>268517245.49</v>
      </c>
      <c r="F200" s="135">
        <f t="shared" si="3"/>
        <v>1679728254.51</v>
      </c>
    </row>
    <row r="201" spans="1:6" ht="78">
      <c r="A201" s="131" t="s">
        <v>312</v>
      </c>
      <c r="B201" s="132" t="s">
        <v>32</v>
      </c>
      <c r="C201" s="133" t="s">
        <v>1932</v>
      </c>
      <c r="D201" s="134" t="s">
        <v>45</v>
      </c>
      <c r="E201" s="134">
        <v>561102.43</v>
      </c>
      <c r="F201" s="135" t="str">
        <f t="shared" si="3"/>
        <v>-</v>
      </c>
    </row>
    <row r="202" spans="1:6" ht="62.25">
      <c r="A202" s="131" t="s">
        <v>313</v>
      </c>
      <c r="B202" s="132" t="s">
        <v>32</v>
      </c>
      <c r="C202" s="133" t="s">
        <v>1933</v>
      </c>
      <c r="D202" s="134">
        <v>3428100</v>
      </c>
      <c r="E202" s="134">
        <v>561102.43</v>
      </c>
      <c r="F202" s="135">
        <f t="shared" si="3"/>
        <v>2866997.57</v>
      </c>
    </row>
    <row r="203" spans="1:6" ht="62.25">
      <c r="A203" s="131" t="s">
        <v>313</v>
      </c>
      <c r="B203" s="132" t="s">
        <v>32</v>
      </c>
      <c r="C203" s="133" t="s">
        <v>314</v>
      </c>
      <c r="D203" s="134" t="s">
        <v>45</v>
      </c>
      <c r="E203" s="134">
        <v>561102.43</v>
      </c>
      <c r="F203" s="135" t="str">
        <f>IF(OR(D203="-",IF(E203="-",0,E203)&gt;=IF(D203="-",0,D203)),"-",IF(D203="-",0,D203)-IF(E203="-",0,E203))</f>
        <v>-</v>
      </c>
    </row>
    <row r="204" spans="1:6" ht="62.25">
      <c r="A204" s="131" t="s">
        <v>315</v>
      </c>
      <c r="B204" s="132" t="s">
        <v>32</v>
      </c>
      <c r="C204" s="133" t="s">
        <v>1934</v>
      </c>
      <c r="D204" s="134" t="s">
        <v>45</v>
      </c>
      <c r="E204" s="134">
        <v>1650618.74</v>
      </c>
      <c r="F204" s="135" t="str">
        <f t="shared" si="3"/>
        <v>-</v>
      </c>
    </row>
    <row r="205" spans="1:6" ht="46.5">
      <c r="A205" s="131" t="s">
        <v>316</v>
      </c>
      <c r="B205" s="132" t="s">
        <v>32</v>
      </c>
      <c r="C205" s="133" t="s">
        <v>1935</v>
      </c>
      <c r="D205" s="134">
        <v>23664500</v>
      </c>
      <c r="E205" s="134">
        <v>1650618.74</v>
      </c>
      <c r="F205" s="135">
        <f t="shared" si="3"/>
        <v>22013881.26</v>
      </c>
    </row>
    <row r="206" spans="1:6" ht="46.5">
      <c r="A206" s="131" t="s">
        <v>316</v>
      </c>
      <c r="B206" s="132" t="s">
        <v>32</v>
      </c>
      <c r="C206" s="133" t="s">
        <v>317</v>
      </c>
      <c r="D206" s="134" t="s">
        <v>45</v>
      </c>
      <c r="E206" s="134">
        <v>1650618.74</v>
      </c>
      <c r="F206" s="135" t="str">
        <f>IF(OR(D206="-",IF(E206="-",0,E206)&gt;=IF(D206="-",0,D206)),"-",IF(D206="-",0,D206)-IF(E206="-",0,E206))</f>
        <v>-</v>
      </c>
    </row>
    <row r="207" spans="1:6" ht="46.5">
      <c r="A207" s="131" t="s">
        <v>318</v>
      </c>
      <c r="B207" s="132" t="s">
        <v>32</v>
      </c>
      <c r="C207" s="133" t="s">
        <v>319</v>
      </c>
      <c r="D207" s="134" t="s">
        <v>45</v>
      </c>
      <c r="E207" s="134">
        <v>227385971.77</v>
      </c>
      <c r="F207" s="135" t="str">
        <f t="shared" si="3"/>
        <v>-</v>
      </c>
    </row>
    <row r="208" spans="1:6" ht="46.5">
      <c r="A208" s="131" t="s">
        <v>320</v>
      </c>
      <c r="B208" s="132" t="s">
        <v>32</v>
      </c>
      <c r="C208" s="133" t="s">
        <v>321</v>
      </c>
      <c r="D208" s="134">
        <v>1768523400</v>
      </c>
      <c r="E208" s="134">
        <v>227385971.77</v>
      </c>
      <c r="F208" s="135">
        <f t="shared" si="3"/>
        <v>1541137428.23</v>
      </c>
    </row>
    <row r="209" spans="1:6" ht="46.5">
      <c r="A209" s="131" t="s">
        <v>320</v>
      </c>
      <c r="B209" s="132" t="s">
        <v>32</v>
      </c>
      <c r="C209" s="133" t="s">
        <v>322</v>
      </c>
      <c r="D209" s="134" t="s">
        <v>45</v>
      </c>
      <c r="E209" s="134">
        <v>149876781.01</v>
      </c>
      <c r="F209" s="135" t="str">
        <f t="shared" si="3"/>
        <v>-</v>
      </c>
    </row>
    <row r="210" spans="1:6" ht="46.5">
      <c r="A210" s="131" t="s">
        <v>320</v>
      </c>
      <c r="B210" s="132" t="s">
        <v>32</v>
      </c>
      <c r="C210" s="133" t="s">
        <v>323</v>
      </c>
      <c r="D210" s="134" t="s">
        <v>45</v>
      </c>
      <c r="E210" s="134">
        <v>77182030.58</v>
      </c>
      <c r="F210" s="135" t="str">
        <f t="shared" si="3"/>
        <v>-</v>
      </c>
    </row>
    <row r="211" spans="1:6" ht="46.5">
      <c r="A211" s="131" t="s">
        <v>320</v>
      </c>
      <c r="B211" s="132" t="s">
        <v>32</v>
      </c>
      <c r="C211" s="133" t="s">
        <v>324</v>
      </c>
      <c r="D211" s="134" t="s">
        <v>45</v>
      </c>
      <c r="E211" s="134">
        <v>327160.18</v>
      </c>
      <c r="F211" s="135" t="str">
        <f t="shared" si="3"/>
        <v>-</v>
      </c>
    </row>
    <row r="212" spans="1:6" ht="62.25">
      <c r="A212" s="131" t="s">
        <v>325</v>
      </c>
      <c r="B212" s="132" t="s">
        <v>32</v>
      </c>
      <c r="C212" s="133" t="s">
        <v>1936</v>
      </c>
      <c r="D212" s="134" t="s">
        <v>45</v>
      </c>
      <c r="E212" s="134">
        <v>5180431.88</v>
      </c>
      <c r="F212" s="135" t="str">
        <f t="shared" si="3"/>
        <v>-</v>
      </c>
    </row>
    <row r="213" spans="1:6" ht="62.25">
      <c r="A213" s="131" t="s">
        <v>326</v>
      </c>
      <c r="B213" s="132" t="s">
        <v>32</v>
      </c>
      <c r="C213" s="133" t="s">
        <v>1937</v>
      </c>
      <c r="D213" s="134">
        <v>31282700</v>
      </c>
      <c r="E213" s="134">
        <v>5180431.88</v>
      </c>
      <c r="F213" s="135">
        <f t="shared" si="3"/>
        <v>26102268.12</v>
      </c>
    </row>
    <row r="214" spans="1:6" ht="62.25">
      <c r="A214" s="131" t="s">
        <v>326</v>
      </c>
      <c r="B214" s="132" t="s">
        <v>32</v>
      </c>
      <c r="C214" s="133" t="s">
        <v>327</v>
      </c>
      <c r="D214" s="134" t="s">
        <v>45</v>
      </c>
      <c r="E214" s="134">
        <v>5180431.88</v>
      </c>
      <c r="F214" s="135" t="str">
        <f>IF(OR(D214="-",IF(E214="-",0,E214)&gt;=IF(D214="-",0,D214)),"-",IF(D214="-",0,D214)-IF(E214="-",0,E214))</f>
        <v>-</v>
      </c>
    </row>
    <row r="215" spans="1:6" ht="93">
      <c r="A215" s="131" t="s">
        <v>328</v>
      </c>
      <c r="B215" s="132" t="s">
        <v>32</v>
      </c>
      <c r="C215" s="133" t="s">
        <v>1938</v>
      </c>
      <c r="D215" s="134" t="s">
        <v>45</v>
      </c>
      <c r="E215" s="134">
        <v>3500000</v>
      </c>
      <c r="F215" s="135" t="str">
        <f t="shared" si="3"/>
        <v>-</v>
      </c>
    </row>
    <row r="216" spans="1:6" ht="108.75">
      <c r="A216" s="131" t="s">
        <v>329</v>
      </c>
      <c r="B216" s="132" t="s">
        <v>32</v>
      </c>
      <c r="C216" s="133" t="s">
        <v>1939</v>
      </c>
      <c r="D216" s="134">
        <v>20414300</v>
      </c>
      <c r="E216" s="134">
        <v>3500000</v>
      </c>
      <c r="F216" s="135">
        <f t="shared" si="3"/>
        <v>16914300</v>
      </c>
    </row>
    <row r="217" spans="1:6" ht="108.75">
      <c r="A217" s="131" t="s">
        <v>329</v>
      </c>
      <c r="B217" s="132" t="s">
        <v>32</v>
      </c>
      <c r="C217" s="133" t="s">
        <v>330</v>
      </c>
      <c r="D217" s="134" t="s">
        <v>45</v>
      </c>
      <c r="E217" s="134">
        <v>3500000</v>
      </c>
      <c r="F217" s="135" t="str">
        <f>IF(OR(D217="-",IF(E217="-",0,E217)&gt;=IF(D217="-",0,D217)),"-",IF(D217="-",0,D217)-IF(E217="-",0,E217))</f>
        <v>-</v>
      </c>
    </row>
    <row r="218" spans="1:6" ht="78">
      <c r="A218" s="131" t="s">
        <v>331</v>
      </c>
      <c r="B218" s="132" t="s">
        <v>32</v>
      </c>
      <c r="C218" s="133" t="s">
        <v>1940</v>
      </c>
      <c r="D218" s="134">
        <v>10435200</v>
      </c>
      <c r="E218" s="134" t="s">
        <v>45</v>
      </c>
      <c r="F218" s="135">
        <f t="shared" si="3"/>
        <v>10435200</v>
      </c>
    </row>
    <row r="219" spans="1:6" ht="78">
      <c r="A219" s="131" t="s">
        <v>332</v>
      </c>
      <c r="B219" s="132" t="s">
        <v>32</v>
      </c>
      <c r="C219" s="133" t="s">
        <v>1941</v>
      </c>
      <c r="D219" s="134">
        <v>2800</v>
      </c>
      <c r="E219" s="134" t="s">
        <v>45</v>
      </c>
      <c r="F219" s="135">
        <f t="shared" si="3"/>
        <v>2800</v>
      </c>
    </row>
    <row r="220" spans="1:6" ht="78">
      <c r="A220" s="131" t="s">
        <v>333</v>
      </c>
      <c r="B220" s="132" t="s">
        <v>32</v>
      </c>
      <c r="C220" s="133" t="s">
        <v>1942</v>
      </c>
      <c r="D220" s="134" t="s">
        <v>45</v>
      </c>
      <c r="E220" s="134">
        <v>14155100</v>
      </c>
      <c r="F220" s="135" t="str">
        <f t="shared" si="3"/>
        <v>-</v>
      </c>
    </row>
    <row r="221" spans="1:6" ht="93">
      <c r="A221" s="131" t="s">
        <v>334</v>
      </c>
      <c r="B221" s="132" t="s">
        <v>32</v>
      </c>
      <c r="C221" s="133" t="s">
        <v>1943</v>
      </c>
      <c r="D221" s="134">
        <v>14155100</v>
      </c>
      <c r="E221" s="134">
        <v>14155100</v>
      </c>
      <c r="F221" s="135" t="str">
        <f t="shared" si="3"/>
        <v>-</v>
      </c>
    </row>
    <row r="222" spans="1:6" ht="93">
      <c r="A222" s="131" t="s">
        <v>334</v>
      </c>
      <c r="B222" s="132" t="s">
        <v>32</v>
      </c>
      <c r="C222" s="133" t="s">
        <v>335</v>
      </c>
      <c r="D222" s="134" t="s">
        <v>45</v>
      </c>
      <c r="E222" s="134">
        <v>14155100</v>
      </c>
      <c r="F222" s="135" t="str">
        <f>IF(OR(D222="-",IF(E222="-",0,E222)&gt;=IF(D222="-",0,D222)),"-",IF(D222="-",0,D222)-IF(E222="-",0,E222))</f>
        <v>-</v>
      </c>
    </row>
    <row r="223" spans="1:6" ht="46.5">
      <c r="A223" s="131" t="s">
        <v>336</v>
      </c>
      <c r="B223" s="132" t="s">
        <v>32</v>
      </c>
      <c r="C223" s="133" t="s">
        <v>1944</v>
      </c>
      <c r="D223" s="134" t="s">
        <v>45</v>
      </c>
      <c r="E223" s="134">
        <v>15781683.86</v>
      </c>
      <c r="F223" s="135" t="str">
        <f t="shared" si="3"/>
        <v>-</v>
      </c>
    </row>
    <row r="224" spans="1:6" ht="46.5">
      <c r="A224" s="131" t="s">
        <v>337</v>
      </c>
      <c r="B224" s="132" t="s">
        <v>32</v>
      </c>
      <c r="C224" s="133" t="s">
        <v>1945</v>
      </c>
      <c r="D224" s="134">
        <v>73042100</v>
      </c>
      <c r="E224" s="134">
        <v>15781683.86</v>
      </c>
      <c r="F224" s="135">
        <f t="shared" si="3"/>
        <v>57260416.14</v>
      </c>
    </row>
    <row r="225" spans="1:6" ht="46.5">
      <c r="A225" s="131" t="s">
        <v>337</v>
      </c>
      <c r="B225" s="132" t="s">
        <v>32</v>
      </c>
      <c r="C225" s="133" t="s">
        <v>338</v>
      </c>
      <c r="D225" s="134" t="s">
        <v>45</v>
      </c>
      <c r="E225" s="134">
        <v>15781683.86</v>
      </c>
      <c r="F225" s="135" t="str">
        <f>IF(OR(D225="-",IF(E225="-",0,E225)&gt;=IF(D225="-",0,D225)),"-",IF(D225="-",0,D225)-IF(E225="-",0,E225))</f>
        <v>-</v>
      </c>
    </row>
    <row r="226" spans="1:6" ht="30.75">
      <c r="A226" s="131" t="s">
        <v>339</v>
      </c>
      <c r="B226" s="132" t="s">
        <v>32</v>
      </c>
      <c r="C226" s="133" t="s">
        <v>1946</v>
      </c>
      <c r="D226" s="134" t="s">
        <v>45</v>
      </c>
      <c r="E226" s="134">
        <v>302336.81</v>
      </c>
      <c r="F226" s="135" t="str">
        <f t="shared" si="3"/>
        <v>-</v>
      </c>
    </row>
    <row r="227" spans="1:6" ht="46.5">
      <c r="A227" s="131" t="s">
        <v>340</v>
      </c>
      <c r="B227" s="132" t="s">
        <v>32</v>
      </c>
      <c r="C227" s="133" t="s">
        <v>1947</v>
      </c>
      <c r="D227" s="134">
        <v>3136000</v>
      </c>
      <c r="E227" s="134">
        <v>302336.81</v>
      </c>
      <c r="F227" s="135">
        <f t="shared" si="3"/>
        <v>2833663.19</v>
      </c>
    </row>
    <row r="228" spans="1:6" ht="46.5">
      <c r="A228" s="131" t="s">
        <v>340</v>
      </c>
      <c r="B228" s="132" t="s">
        <v>32</v>
      </c>
      <c r="C228" s="133" t="s">
        <v>341</v>
      </c>
      <c r="D228" s="134" t="s">
        <v>45</v>
      </c>
      <c r="E228" s="134">
        <v>302336.81</v>
      </c>
      <c r="F228" s="135" t="str">
        <f>IF(OR(D228="-",IF(E228="-",0,E228)&gt;=IF(D228="-",0,D228)),"-",IF(D228="-",0,D228)-IF(E228="-",0,E228))</f>
        <v>-</v>
      </c>
    </row>
    <row r="229" spans="1:6" ht="30.75">
      <c r="A229" s="131" t="s">
        <v>342</v>
      </c>
      <c r="B229" s="132" t="s">
        <v>32</v>
      </c>
      <c r="C229" s="133" t="s">
        <v>1948</v>
      </c>
      <c r="D229" s="134">
        <v>161300</v>
      </c>
      <c r="E229" s="134" t="s">
        <v>45</v>
      </c>
      <c r="F229" s="135">
        <f aca="true" t="shared" si="4" ref="F229:F248">IF(OR(D229="-",IF(E229="-",0,E229)&gt;=IF(D229="-",0,D229)),"-",IF(D229="-",0,D229)-IF(E229="-",0,E229))</f>
        <v>161300</v>
      </c>
    </row>
    <row r="230" spans="1:6" ht="15">
      <c r="A230" s="131" t="s">
        <v>343</v>
      </c>
      <c r="B230" s="132" t="s">
        <v>32</v>
      </c>
      <c r="C230" s="133" t="s">
        <v>344</v>
      </c>
      <c r="D230" s="134">
        <v>44719800</v>
      </c>
      <c r="E230" s="134">
        <v>8079494</v>
      </c>
      <c r="F230" s="135">
        <f t="shared" si="4"/>
        <v>36640306</v>
      </c>
    </row>
    <row r="231" spans="1:6" ht="108.75">
      <c r="A231" s="131" t="s">
        <v>345</v>
      </c>
      <c r="B231" s="132" t="s">
        <v>32</v>
      </c>
      <c r="C231" s="133" t="s">
        <v>1949</v>
      </c>
      <c r="D231" s="134" t="s">
        <v>45</v>
      </c>
      <c r="E231" s="134">
        <v>506750</v>
      </c>
      <c r="F231" s="135" t="str">
        <f t="shared" si="4"/>
        <v>-</v>
      </c>
    </row>
    <row r="232" spans="1:6" ht="108.75">
      <c r="A232" s="131" t="s">
        <v>345</v>
      </c>
      <c r="B232" s="132" t="s">
        <v>32</v>
      </c>
      <c r="C232" s="133" t="s">
        <v>1949</v>
      </c>
      <c r="D232" s="134">
        <v>3040500</v>
      </c>
      <c r="E232" s="134">
        <v>506750</v>
      </c>
      <c r="F232" s="135">
        <f>IF(OR(D232="-",IF(E232="-",0,E232)&gt;=IF(D232="-",0,D232)),"-",IF(D232="-",0,D232)-IF(E232="-",0,E232))</f>
        <v>2533750</v>
      </c>
    </row>
    <row r="233" spans="1:6" ht="108.75">
      <c r="A233" s="131" t="s">
        <v>345</v>
      </c>
      <c r="B233" s="132" t="s">
        <v>32</v>
      </c>
      <c r="C233" s="133" t="s">
        <v>346</v>
      </c>
      <c r="D233" s="134" t="s">
        <v>45</v>
      </c>
      <c r="E233" s="134">
        <v>506750</v>
      </c>
      <c r="F233" s="135" t="str">
        <f>IF(OR(D233="-",IF(E233="-",0,E233)&gt;=IF(D233="-",0,D233)),"-",IF(D233="-",0,D233)-IF(E233="-",0,E233))</f>
        <v>-</v>
      </c>
    </row>
    <row r="234" spans="1:6" ht="93">
      <c r="A234" s="131" t="s">
        <v>347</v>
      </c>
      <c r="B234" s="132" t="s">
        <v>32</v>
      </c>
      <c r="C234" s="133" t="s">
        <v>1950</v>
      </c>
      <c r="D234" s="134" t="s">
        <v>45</v>
      </c>
      <c r="E234" s="134">
        <v>6675344</v>
      </c>
      <c r="F234" s="135" t="str">
        <f t="shared" si="4"/>
        <v>-</v>
      </c>
    </row>
    <row r="235" spans="1:6" ht="93">
      <c r="A235" s="131" t="s">
        <v>348</v>
      </c>
      <c r="B235" s="132" t="s">
        <v>32</v>
      </c>
      <c r="C235" s="133" t="s">
        <v>1951</v>
      </c>
      <c r="D235" s="134">
        <v>36294600</v>
      </c>
      <c r="E235" s="134">
        <v>6675344</v>
      </c>
      <c r="F235" s="135">
        <f t="shared" si="4"/>
        <v>29619256</v>
      </c>
    </row>
    <row r="236" spans="1:6" ht="93">
      <c r="A236" s="131" t="s">
        <v>348</v>
      </c>
      <c r="B236" s="132" t="s">
        <v>32</v>
      </c>
      <c r="C236" s="133" t="s">
        <v>349</v>
      </c>
      <c r="D236" s="134" t="s">
        <v>45</v>
      </c>
      <c r="E236" s="134">
        <v>6675344</v>
      </c>
      <c r="F236" s="135" t="str">
        <f>IF(OR(D236="-",IF(E236="-",0,E236)&gt;=IF(D236="-",0,D236)),"-",IF(D236="-",0,D236)-IF(E236="-",0,E236))</f>
        <v>-</v>
      </c>
    </row>
    <row r="237" spans="1:6" ht="30.75">
      <c r="A237" s="131" t="s">
        <v>350</v>
      </c>
      <c r="B237" s="132" t="s">
        <v>32</v>
      </c>
      <c r="C237" s="133" t="s">
        <v>351</v>
      </c>
      <c r="D237" s="134" t="s">
        <v>45</v>
      </c>
      <c r="E237" s="134">
        <v>897400</v>
      </c>
      <c r="F237" s="135" t="str">
        <f t="shared" si="4"/>
        <v>-</v>
      </c>
    </row>
    <row r="238" spans="1:6" ht="30.75">
      <c r="A238" s="131" t="s">
        <v>352</v>
      </c>
      <c r="B238" s="132" t="s">
        <v>32</v>
      </c>
      <c r="C238" s="133" t="s">
        <v>353</v>
      </c>
      <c r="D238" s="134">
        <v>5384700</v>
      </c>
      <c r="E238" s="134">
        <v>897400</v>
      </c>
      <c r="F238" s="135">
        <f t="shared" si="4"/>
        <v>4487300</v>
      </c>
    </row>
    <row r="239" spans="1:6" ht="30.75">
      <c r="A239" s="131" t="s">
        <v>352</v>
      </c>
      <c r="B239" s="132" t="s">
        <v>32</v>
      </c>
      <c r="C239" s="133" t="s">
        <v>354</v>
      </c>
      <c r="D239" s="134" t="s">
        <v>45</v>
      </c>
      <c r="E239" s="134">
        <v>897400</v>
      </c>
      <c r="F239" s="135" t="str">
        <f t="shared" si="4"/>
        <v>-</v>
      </c>
    </row>
    <row r="240" spans="1:6" ht="93">
      <c r="A240" s="131" t="s">
        <v>355</v>
      </c>
      <c r="B240" s="132" t="s">
        <v>32</v>
      </c>
      <c r="C240" s="133" t="s">
        <v>1952</v>
      </c>
      <c r="D240" s="134" t="s">
        <v>45</v>
      </c>
      <c r="E240" s="134">
        <v>28577.28</v>
      </c>
      <c r="F240" s="135" t="str">
        <f t="shared" si="4"/>
        <v>-</v>
      </c>
    </row>
    <row r="241" spans="1:6" ht="124.5">
      <c r="A241" s="136" t="s">
        <v>356</v>
      </c>
      <c r="B241" s="132" t="s">
        <v>32</v>
      </c>
      <c r="C241" s="133" t="s">
        <v>1953</v>
      </c>
      <c r="D241" s="134" t="s">
        <v>45</v>
      </c>
      <c r="E241" s="134">
        <v>28577.28</v>
      </c>
      <c r="F241" s="135" t="str">
        <f t="shared" si="4"/>
        <v>-</v>
      </c>
    </row>
    <row r="242" spans="1:6" ht="124.5">
      <c r="A242" s="136" t="s">
        <v>357</v>
      </c>
      <c r="B242" s="132" t="s">
        <v>32</v>
      </c>
      <c r="C242" s="133" t="s">
        <v>1954</v>
      </c>
      <c r="D242" s="134" t="s">
        <v>45</v>
      </c>
      <c r="E242" s="134">
        <v>28577.28</v>
      </c>
      <c r="F242" s="135" t="str">
        <f t="shared" si="4"/>
        <v>-</v>
      </c>
    </row>
    <row r="243" spans="1:6" ht="46.5">
      <c r="A243" s="131" t="s">
        <v>358</v>
      </c>
      <c r="B243" s="132" t="s">
        <v>32</v>
      </c>
      <c r="C243" s="133" t="s">
        <v>1955</v>
      </c>
      <c r="D243" s="134" t="s">
        <v>45</v>
      </c>
      <c r="E243" s="134">
        <v>28577.28</v>
      </c>
      <c r="F243" s="135" t="str">
        <f t="shared" si="4"/>
        <v>-</v>
      </c>
    </row>
    <row r="244" spans="1:6" ht="46.5">
      <c r="A244" s="131" t="s">
        <v>358</v>
      </c>
      <c r="B244" s="132" t="s">
        <v>32</v>
      </c>
      <c r="C244" s="133" t="s">
        <v>359</v>
      </c>
      <c r="D244" s="134" t="s">
        <v>45</v>
      </c>
      <c r="E244" s="134">
        <v>28577.28</v>
      </c>
      <c r="F244" s="135" t="str">
        <f>IF(OR(D244="-",IF(E244="-",0,E244)&gt;=IF(D244="-",0,D244)),"-",IF(D244="-",0,D244)-IF(E244="-",0,E244))</f>
        <v>-</v>
      </c>
    </row>
    <row r="245" spans="1:6" ht="62.25">
      <c r="A245" s="131" t="s">
        <v>360</v>
      </c>
      <c r="B245" s="132" t="s">
        <v>32</v>
      </c>
      <c r="C245" s="133" t="s">
        <v>1956</v>
      </c>
      <c r="D245" s="134" t="s">
        <v>45</v>
      </c>
      <c r="E245" s="134">
        <v>-111975.49</v>
      </c>
      <c r="F245" s="135" t="str">
        <f t="shared" si="4"/>
        <v>-</v>
      </c>
    </row>
    <row r="246" spans="1:6" ht="62.25">
      <c r="A246" s="131" t="s">
        <v>361</v>
      </c>
      <c r="B246" s="132" t="s">
        <v>32</v>
      </c>
      <c r="C246" s="133" t="s">
        <v>1957</v>
      </c>
      <c r="D246" s="134" t="s">
        <v>45</v>
      </c>
      <c r="E246" s="134">
        <v>-111975.49</v>
      </c>
      <c r="F246" s="135" t="str">
        <f t="shared" si="4"/>
        <v>-</v>
      </c>
    </row>
    <row r="247" spans="1:6" ht="62.25">
      <c r="A247" s="131" t="s">
        <v>362</v>
      </c>
      <c r="B247" s="132" t="s">
        <v>32</v>
      </c>
      <c r="C247" s="133" t="s">
        <v>363</v>
      </c>
      <c r="D247" s="134" t="s">
        <v>45</v>
      </c>
      <c r="E247" s="134">
        <v>-323.84</v>
      </c>
      <c r="F247" s="135" t="str">
        <f t="shared" si="4"/>
        <v>-</v>
      </c>
    </row>
    <row r="248" spans="1:6" ht="63" thickBot="1">
      <c r="A248" s="131" t="s">
        <v>364</v>
      </c>
      <c r="B248" s="137" t="s">
        <v>32</v>
      </c>
      <c r="C248" s="138" t="s">
        <v>365</v>
      </c>
      <c r="D248" s="139" t="s">
        <v>45</v>
      </c>
      <c r="E248" s="139">
        <v>-111651.65</v>
      </c>
      <c r="F248" s="140" t="str">
        <f t="shared" si="4"/>
        <v>-</v>
      </c>
    </row>
    <row r="249" spans="1:6" ht="12.75" customHeight="1">
      <c r="A249" s="141"/>
      <c r="B249" s="142"/>
      <c r="C249" s="142"/>
      <c r="D249" s="143"/>
      <c r="E249" s="143"/>
      <c r="F249" s="143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1"/>
  <sheetViews>
    <sheetView showGridLines="0" zoomScalePageLayoutView="0" workbookViewId="0" topLeftCell="A1049">
      <selection activeCell="E1061" sqref="E1061"/>
    </sheetView>
  </sheetViews>
  <sheetFormatPr defaultColWidth="9.140625" defaultRowHeight="12.75" customHeight="1"/>
  <cols>
    <col min="1" max="1" width="48.421875" style="53" customWidth="1"/>
    <col min="2" max="2" width="5.57421875" style="53" customWidth="1"/>
    <col min="3" max="3" width="31.421875" style="53" customWidth="1"/>
    <col min="4" max="4" width="18.8515625" style="53" customWidth="1"/>
    <col min="5" max="6" width="18.7109375" style="53" customWidth="1"/>
    <col min="7" max="16384" width="8.8515625" style="53" customWidth="1"/>
  </cols>
  <sheetData>
    <row r="1" ht="15"/>
    <row r="2" spans="1:6" ht="15" customHeight="1">
      <c r="A2" s="165" t="s">
        <v>366</v>
      </c>
      <c r="B2" s="165"/>
      <c r="C2" s="165"/>
      <c r="D2" s="165"/>
      <c r="E2" s="177" t="s">
        <v>1960</v>
      </c>
      <c r="F2" s="177"/>
    </row>
    <row r="3" spans="1:6" ht="13.5" customHeight="1">
      <c r="A3" s="55"/>
      <c r="B3" s="55"/>
      <c r="C3" s="56"/>
      <c r="D3" s="54"/>
      <c r="E3" s="54"/>
      <c r="F3" s="54"/>
    </row>
    <row r="4" spans="1:6" ht="9.75" customHeight="1">
      <c r="A4" s="166" t="s">
        <v>22</v>
      </c>
      <c r="B4" s="169" t="s">
        <v>23</v>
      </c>
      <c r="C4" s="163" t="s">
        <v>367</v>
      </c>
      <c r="D4" s="172" t="s">
        <v>25</v>
      </c>
      <c r="E4" s="175" t="s">
        <v>26</v>
      </c>
      <c r="F4" s="161" t="s">
        <v>27</v>
      </c>
    </row>
    <row r="5" spans="1:6" ht="5.25" customHeight="1">
      <c r="A5" s="167"/>
      <c r="B5" s="170"/>
      <c r="C5" s="164"/>
      <c r="D5" s="173"/>
      <c r="E5" s="176"/>
      <c r="F5" s="162"/>
    </row>
    <row r="6" spans="1:6" ht="9" customHeight="1">
      <c r="A6" s="167"/>
      <c r="B6" s="170"/>
      <c r="C6" s="164"/>
      <c r="D6" s="173"/>
      <c r="E6" s="176"/>
      <c r="F6" s="162"/>
    </row>
    <row r="7" spans="1:6" ht="6" customHeight="1">
      <c r="A7" s="167"/>
      <c r="B7" s="170"/>
      <c r="C7" s="164"/>
      <c r="D7" s="173"/>
      <c r="E7" s="176"/>
      <c r="F7" s="162"/>
    </row>
    <row r="8" spans="1:6" ht="6" customHeight="1">
      <c r="A8" s="167"/>
      <c r="B8" s="170"/>
      <c r="C8" s="164"/>
      <c r="D8" s="173"/>
      <c r="E8" s="176"/>
      <c r="F8" s="162"/>
    </row>
    <row r="9" spans="1:6" ht="10.5" customHeight="1">
      <c r="A9" s="167"/>
      <c r="B9" s="170"/>
      <c r="C9" s="164"/>
      <c r="D9" s="173"/>
      <c r="E9" s="176"/>
      <c r="F9" s="162"/>
    </row>
    <row r="10" spans="1:6" ht="3.75" customHeight="1" hidden="1">
      <c r="A10" s="167"/>
      <c r="B10" s="170"/>
      <c r="C10" s="57"/>
      <c r="D10" s="173"/>
      <c r="E10" s="58"/>
      <c r="F10" s="59"/>
    </row>
    <row r="11" spans="1:6" ht="12.75" customHeight="1" hidden="1">
      <c r="A11" s="168"/>
      <c r="B11" s="171"/>
      <c r="C11" s="60"/>
      <c r="D11" s="174"/>
      <c r="E11" s="61"/>
      <c r="F11" s="62"/>
    </row>
    <row r="12" spans="1:6" ht="13.5" customHeight="1">
      <c r="A12" s="63">
        <v>1</v>
      </c>
      <c r="B12" s="64">
        <v>2</v>
      </c>
      <c r="C12" s="65">
        <v>3</v>
      </c>
      <c r="D12" s="66" t="s">
        <v>28</v>
      </c>
      <c r="E12" s="67" t="s">
        <v>29</v>
      </c>
      <c r="F12" s="68" t="s">
        <v>30</v>
      </c>
    </row>
    <row r="13" spans="1:6" ht="15">
      <c r="A13" s="69" t="s">
        <v>368</v>
      </c>
      <c r="B13" s="70" t="s">
        <v>369</v>
      </c>
      <c r="C13" s="71" t="s">
        <v>370</v>
      </c>
      <c r="D13" s="72">
        <v>4978385499.34</v>
      </c>
      <c r="E13" s="73">
        <v>545533791.83</v>
      </c>
      <c r="F13" s="74">
        <f>IF(OR(D13="-",IF(E13="-",0,E13)&gt;=IF(D13="-",0,D13)),"-",IF(D13="-",0,D13)-IF(E13="-",0,E13))</f>
        <v>4432851707.51</v>
      </c>
    </row>
    <row r="14" spans="1:6" ht="15">
      <c r="A14" s="75" t="s">
        <v>34</v>
      </c>
      <c r="B14" s="76"/>
      <c r="C14" s="77"/>
      <c r="D14" s="78"/>
      <c r="E14" s="79"/>
      <c r="F14" s="80"/>
    </row>
    <row r="15" spans="1:6" ht="46.5">
      <c r="A15" s="69" t="s">
        <v>15</v>
      </c>
      <c r="B15" s="70" t="s">
        <v>369</v>
      </c>
      <c r="C15" s="71" t="s">
        <v>371</v>
      </c>
      <c r="D15" s="72">
        <v>45051738</v>
      </c>
      <c r="E15" s="73">
        <v>2012530.5</v>
      </c>
      <c r="F15" s="74">
        <f aca="true" t="shared" si="0" ref="F15:F78">IF(OR(D15="-",IF(E15="-",0,E15)&gt;=IF(D15="-",0,D15)),"-",IF(D15="-",0,D15)-IF(E15="-",0,E15))</f>
        <v>43039207.5</v>
      </c>
    </row>
    <row r="16" spans="1:6" ht="15">
      <c r="A16" s="81" t="s">
        <v>372</v>
      </c>
      <c r="B16" s="82" t="s">
        <v>369</v>
      </c>
      <c r="C16" s="83" t="s">
        <v>373</v>
      </c>
      <c r="D16" s="84">
        <v>45017738</v>
      </c>
      <c r="E16" s="85">
        <v>2012530.5</v>
      </c>
      <c r="F16" s="86">
        <f t="shared" si="0"/>
        <v>43005207.5</v>
      </c>
    </row>
    <row r="17" spans="1:6" ht="62.25">
      <c r="A17" s="69" t="s">
        <v>374</v>
      </c>
      <c r="B17" s="70" t="s">
        <v>369</v>
      </c>
      <c r="C17" s="71" t="s">
        <v>375</v>
      </c>
      <c r="D17" s="72">
        <v>20017738</v>
      </c>
      <c r="E17" s="73">
        <v>1945176.89</v>
      </c>
      <c r="F17" s="74">
        <f t="shared" si="0"/>
        <v>18072561.11</v>
      </c>
    </row>
    <row r="18" spans="1:6" ht="15">
      <c r="A18" s="81" t="s">
        <v>376</v>
      </c>
      <c r="B18" s="82" t="s">
        <v>369</v>
      </c>
      <c r="C18" s="83" t="s">
        <v>377</v>
      </c>
      <c r="D18" s="84">
        <v>20017738</v>
      </c>
      <c r="E18" s="85">
        <v>1945176.89</v>
      </c>
      <c r="F18" s="86">
        <f t="shared" si="0"/>
        <v>18072561.11</v>
      </c>
    </row>
    <row r="19" spans="1:6" ht="30.75">
      <c r="A19" s="81" t="s">
        <v>378</v>
      </c>
      <c r="B19" s="82" t="s">
        <v>369</v>
      </c>
      <c r="C19" s="83" t="s">
        <v>379</v>
      </c>
      <c r="D19" s="84">
        <v>20017738</v>
      </c>
      <c r="E19" s="85">
        <v>1945176.89</v>
      </c>
      <c r="F19" s="86">
        <f t="shared" si="0"/>
        <v>18072561.11</v>
      </c>
    </row>
    <row r="20" spans="1:6" ht="30.75">
      <c r="A20" s="81" t="s">
        <v>380</v>
      </c>
      <c r="B20" s="82" t="s">
        <v>369</v>
      </c>
      <c r="C20" s="83" t="s">
        <v>381</v>
      </c>
      <c r="D20" s="84">
        <v>11997982</v>
      </c>
      <c r="E20" s="85">
        <v>1432198.17</v>
      </c>
      <c r="F20" s="86">
        <f t="shared" si="0"/>
        <v>10565783.83</v>
      </c>
    </row>
    <row r="21" spans="1:6" ht="46.5">
      <c r="A21" s="81" t="s">
        <v>382</v>
      </c>
      <c r="B21" s="82" t="s">
        <v>369</v>
      </c>
      <c r="C21" s="83" t="s">
        <v>383</v>
      </c>
      <c r="D21" s="84">
        <v>104000</v>
      </c>
      <c r="E21" s="85" t="s">
        <v>45</v>
      </c>
      <c r="F21" s="86">
        <f t="shared" si="0"/>
        <v>104000</v>
      </c>
    </row>
    <row r="22" spans="1:6" ht="62.25">
      <c r="A22" s="81" t="s">
        <v>384</v>
      </c>
      <c r="B22" s="82" t="s">
        <v>369</v>
      </c>
      <c r="C22" s="83" t="s">
        <v>385</v>
      </c>
      <c r="D22" s="84">
        <v>3623390</v>
      </c>
      <c r="E22" s="85">
        <v>225646.72</v>
      </c>
      <c r="F22" s="86">
        <f t="shared" si="0"/>
        <v>3397743.28</v>
      </c>
    </row>
    <row r="23" spans="1:6" ht="46.5">
      <c r="A23" s="81" t="s">
        <v>386</v>
      </c>
      <c r="B23" s="82" t="s">
        <v>369</v>
      </c>
      <c r="C23" s="83" t="s">
        <v>387</v>
      </c>
      <c r="D23" s="84">
        <v>3871481</v>
      </c>
      <c r="E23" s="85">
        <v>287332</v>
      </c>
      <c r="F23" s="86">
        <f t="shared" si="0"/>
        <v>3584149</v>
      </c>
    </row>
    <row r="24" spans="1:6" ht="15">
      <c r="A24" s="81" t="s">
        <v>388</v>
      </c>
      <c r="B24" s="82" t="s">
        <v>369</v>
      </c>
      <c r="C24" s="83" t="s">
        <v>389</v>
      </c>
      <c r="D24" s="84">
        <v>420885</v>
      </c>
      <c r="E24" s="85" t="s">
        <v>45</v>
      </c>
      <c r="F24" s="86">
        <f t="shared" si="0"/>
        <v>420885</v>
      </c>
    </row>
    <row r="25" spans="1:6" ht="15">
      <c r="A25" s="69" t="s">
        <v>390</v>
      </c>
      <c r="B25" s="70" t="s">
        <v>369</v>
      </c>
      <c r="C25" s="71" t="s">
        <v>391</v>
      </c>
      <c r="D25" s="72">
        <v>25000000</v>
      </c>
      <c r="E25" s="73">
        <v>67353.61</v>
      </c>
      <c r="F25" s="74">
        <f t="shared" si="0"/>
        <v>24932646.39</v>
      </c>
    </row>
    <row r="26" spans="1:6" ht="15">
      <c r="A26" s="81" t="s">
        <v>376</v>
      </c>
      <c r="B26" s="82" t="s">
        <v>369</v>
      </c>
      <c r="C26" s="83" t="s">
        <v>392</v>
      </c>
      <c r="D26" s="84">
        <v>25000000</v>
      </c>
      <c r="E26" s="85">
        <v>67353.61</v>
      </c>
      <c r="F26" s="86">
        <f t="shared" si="0"/>
        <v>24932646.39</v>
      </c>
    </row>
    <row r="27" spans="1:6" ht="15">
      <c r="A27" s="81" t="s">
        <v>393</v>
      </c>
      <c r="B27" s="82" t="s">
        <v>369</v>
      </c>
      <c r="C27" s="83" t="s">
        <v>394</v>
      </c>
      <c r="D27" s="84">
        <v>25000000</v>
      </c>
      <c r="E27" s="85">
        <v>67353.61</v>
      </c>
      <c r="F27" s="86">
        <f t="shared" si="0"/>
        <v>24932646.39</v>
      </c>
    </row>
    <row r="28" spans="1:6" ht="46.5">
      <c r="A28" s="81" t="s">
        <v>395</v>
      </c>
      <c r="B28" s="82" t="s">
        <v>369</v>
      </c>
      <c r="C28" s="83" t="s">
        <v>396</v>
      </c>
      <c r="D28" s="84">
        <v>25000000</v>
      </c>
      <c r="E28" s="85">
        <v>67353.61</v>
      </c>
      <c r="F28" s="86">
        <f t="shared" si="0"/>
        <v>24932646.39</v>
      </c>
    </row>
    <row r="29" spans="1:6" ht="30.75">
      <c r="A29" s="81" t="s">
        <v>397</v>
      </c>
      <c r="B29" s="82" t="s">
        <v>369</v>
      </c>
      <c r="C29" s="83" t="s">
        <v>398</v>
      </c>
      <c r="D29" s="84">
        <v>34000</v>
      </c>
      <c r="E29" s="85" t="s">
        <v>45</v>
      </c>
      <c r="F29" s="86">
        <f t="shared" si="0"/>
        <v>34000</v>
      </c>
    </row>
    <row r="30" spans="1:6" ht="30.75">
      <c r="A30" s="69" t="s">
        <v>399</v>
      </c>
      <c r="B30" s="70" t="s">
        <v>369</v>
      </c>
      <c r="C30" s="71" t="s">
        <v>400</v>
      </c>
      <c r="D30" s="72">
        <v>34000</v>
      </c>
      <c r="E30" s="73" t="s">
        <v>45</v>
      </c>
      <c r="F30" s="74">
        <f t="shared" si="0"/>
        <v>34000</v>
      </c>
    </row>
    <row r="31" spans="1:6" ht="15">
      <c r="A31" s="81" t="s">
        <v>376</v>
      </c>
      <c r="B31" s="82" t="s">
        <v>369</v>
      </c>
      <c r="C31" s="83" t="s">
        <v>401</v>
      </c>
      <c r="D31" s="84">
        <v>34000</v>
      </c>
      <c r="E31" s="85" t="s">
        <v>45</v>
      </c>
      <c r="F31" s="86">
        <f t="shared" si="0"/>
        <v>34000</v>
      </c>
    </row>
    <row r="32" spans="1:6" ht="30.75">
      <c r="A32" s="81" t="s">
        <v>402</v>
      </c>
      <c r="B32" s="82" t="s">
        <v>369</v>
      </c>
      <c r="C32" s="83" t="s">
        <v>403</v>
      </c>
      <c r="D32" s="84">
        <v>34000</v>
      </c>
      <c r="E32" s="85" t="s">
        <v>45</v>
      </c>
      <c r="F32" s="86">
        <f t="shared" si="0"/>
        <v>34000</v>
      </c>
    </row>
    <row r="33" spans="1:6" ht="15">
      <c r="A33" s="81" t="s">
        <v>404</v>
      </c>
      <c r="B33" s="82" t="s">
        <v>369</v>
      </c>
      <c r="C33" s="83" t="s">
        <v>405</v>
      </c>
      <c r="D33" s="84">
        <v>34000</v>
      </c>
      <c r="E33" s="85" t="s">
        <v>45</v>
      </c>
      <c r="F33" s="86">
        <f t="shared" si="0"/>
        <v>34000</v>
      </c>
    </row>
    <row r="34" spans="1:6" ht="46.5">
      <c r="A34" s="69" t="s">
        <v>406</v>
      </c>
      <c r="B34" s="70" t="s">
        <v>369</v>
      </c>
      <c r="C34" s="71" t="s">
        <v>407</v>
      </c>
      <c r="D34" s="72">
        <v>2588794778.82</v>
      </c>
      <c r="E34" s="73">
        <v>263445125.56</v>
      </c>
      <c r="F34" s="74">
        <f t="shared" si="0"/>
        <v>2325349653.26</v>
      </c>
    </row>
    <row r="35" spans="1:6" ht="15">
      <c r="A35" s="81" t="s">
        <v>408</v>
      </c>
      <c r="B35" s="82" t="s">
        <v>369</v>
      </c>
      <c r="C35" s="83" t="s">
        <v>409</v>
      </c>
      <c r="D35" s="84">
        <v>2541638378.82</v>
      </c>
      <c r="E35" s="85">
        <v>255832877.34</v>
      </c>
      <c r="F35" s="86">
        <f t="shared" si="0"/>
        <v>2285805501.48</v>
      </c>
    </row>
    <row r="36" spans="1:6" ht="15">
      <c r="A36" s="69" t="s">
        <v>410</v>
      </c>
      <c r="B36" s="70" t="s">
        <v>369</v>
      </c>
      <c r="C36" s="71" t="s">
        <v>411</v>
      </c>
      <c r="D36" s="72">
        <v>947837265.22</v>
      </c>
      <c r="E36" s="73">
        <v>105559003.01</v>
      </c>
      <c r="F36" s="74">
        <f t="shared" si="0"/>
        <v>842278262.21</v>
      </c>
    </row>
    <row r="37" spans="1:6" ht="30.75">
      <c r="A37" s="81" t="s">
        <v>412</v>
      </c>
      <c r="B37" s="82" t="s">
        <v>369</v>
      </c>
      <c r="C37" s="83" t="s">
        <v>413</v>
      </c>
      <c r="D37" s="84">
        <v>923217829</v>
      </c>
      <c r="E37" s="85">
        <v>105559003.01</v>
      </c>
      <c r="F37" s="86">
        <f t="shared" si="0"/>
        <v>817658825.99</v>
      </c>
    </row>
    <row r="38" spans="1:6" ht="78">
      <c r="A38" s="81" t="s">
        <v>414</v>
      </c>
      <c r="B38" s="82" t="s">
        <v>369</v>
      </c>
      <c r="C38" s="83" t="s">
        <v>415</v>
      </c>
      <c r="D38" s="84">
        <v>543470300</v>
      </c>
      <c r="E38" s="85">
        <v>67566755</v>
      </c>
      <c r="F38" s="86">
        <f t="shared" si="0"/>
        <v>475903545</v>
      </c>
    </row>
    <row r="39" spans="1:6" ht="78">
      <c r="A39" s="81" t="s">
        <v>416</v>
      </c>
      <c r="B39" s="82" t="s">
        <v>369</v>
      </c>
      <c r="C39" s="83" t="s">
        <v>417</v>
      </c>
      <c r="D39" s="84">
        <v>543470300</v>
      </c>
      <c r="E39" s="85">
        <v>67566755</v>
      </c>
      <c r="F39" s="86">
        <f t="shared" si="0"/>
        <v>475903545</v>
      </c>
    </row>
    <row r="40" spans="1:6" ht="30.75">
      <c r="A40" s="81" t="s">
        <v>412</v>
      </c>
      <c r="B40" s="82" t="s">
        <v>369</v>
      </c>
      <c r="C40" s="83" t="s">
        <v>418</v>
      </c>
      <c r="D40" s="84">
        <v>93577636</v>
      </c>
      <c r="E40" s="85">
        <v>12029727.55</v>
      </c>
      <c r="F40" s="86">
        <f t="shared" si="0"/>
        <v>81547908.45</v>
      </c>
    </row>
    <row r="41" spans="1:6" ht="78">
      <c r="A41" s="81" t="s">
        <v>416</v>
      </c>
      <c r="B41" s="82" t="s">
        <v>369</v>
      </c>
      <c r="C41" s="83" t="s">
        <v>419</v>
      </c>
      <c r="D41" s="84">
        <v>93577636</v>
      </c>
      <c r="E41" s="85">
        <v>12029727.55</v>
      </c>
      <c r="F41" s="86">
        <f t="shared" si="0"/>
        <v>81547908.45</v>
      </c>
    </row>
    <row r="42" spans="1:6" ht="30.75">
      <c r="A42" s="81" t="s">
        <v>420</v>
      </c>
      <c r="B42" s="82" t="s">
        <v>369</v>
      </c>
      <c r="C42" s="83" t="s">
        <v>421</v>
      </c>
      <c r="D42" s="84">
        <v>11664650</v>
      </c>
      <c r="E42" s="85">
        <v>284537.71</v>
      </c>
      <c r="F42" s="86">
        <f t="shared" si="0"/>
        <v>11380112.29</v>
      </c>
    </row>
    <row r="43" spans="1:6" ht="78">
      <c r="A43" s="81" t="s">
        <v>416</v>
      </c>
      <c r="B43" s="82" t="s">
        <v>369</v>
      </c>
      <c r="C43" s="83" t="s">
        <v>422</v>
      </c>
      <c r="D43" s="84">
        <v>11664650</v>
      </c>
      <c r="E43" s="85">
        <v>284537.71</v>
      </c>
      <c r="F43" s="86">
        <f t="shared" si="0"/>
        <v>11380112.29</v>
      </c>
    </row>
    <row r="44" spans="1:6" ht="30.75">
      <c r="A44" s="81" t="s">
        <v>423</v>
      </c>
      <c r="B44" s="82" t="s">
        <v>369</v>
      </c>
      <c r="C44" s="83" t="s">
        <v>424</v>
      </c>
      <c r="D44" s="84">
        <v>72492543</v>
      </c>
      <c r="E44" s="85">
        <v>15197000.74</v>
      </c>
      <c r="F44" s="86">
        <f t="shared" si="0"/>
        <v>57295542.26</v>
      </c>
    </row>
    <row r="45" spans="1:6" ht="78">
      <c r="A45" s="81" t="s">
        <v>416</v>
      </c>
      <c r="B45" s="82" t="s">
        <v>369</v>
      </c>
      <c r="C45" s="83" t="s">
        <v>425</v>
      </c>
      <c r="D45" s="84">
        <v>72492543</v>
      </c>
      <c r="E45" s="85">
        <v>15197000.74</v>
      </c>
      <c r="F45" s="86">
        <f t="shared" si="0"/>
        <v>57295542.26</v>
      </c>
    </row>
    <row r="46" spans="1:6" ht="30.75">
      <c r="A46" s="81" t="s">
        <v>423</v>
      </c>
      <c r="B46" s="82" t="s">
        <v>369</v>
      </c>
      <c r="C46" s="83" t="s">
        <v>426</v>
      </c>
      <c r="D46" s="84">
        <v>199135700</v>
      </c>
      <c r="E46" s="85">
        <v>10480982.01</v>
      </c>
      <c r="F46" s="86">
        <f t="shared" si="0"/>
        <v>188654717.99</v>
      </c>
    </row>
    <row r="47" spans="1:6" ht="78">
      <c r="A47" s="81" t="s">
        <v>416</v>
      </c>
      <c r="B47" s="82" t="s">
        <v>369</v>
      </c>
      <c r="C47" s="83" t="s">
        <v>427</v>
      </c>
      <c r="D47" s="84">
        <v>199135700</v>
      </c>
      <c r="E47" s="85">
        <v>10480982.01</v>
      </c>
      <c r="F47" s="86">
        <f t="shared" si="0"/>
        <v>188654717.99</v>
      </c>
    </row>
    <row r="48" spans="1:6" ht="78">
      <c r="A48" s="81" t="s">
        <v>428</v>
      </c>
      <c r="B48" s="82" t="s">
        <v>369</v>
      </c>
      <c r="C48" s="83" t="s">
        <v>429</v>
      </c>
      <c r="D48" s="84">
        <v>2487000</v>
      </c>
      <c r="E48" s="85" t="s">
        <v>45</v>
      </c>
      <c r="F48" s="86">
        <f t="shared" si="0"/>
        <v>2487000</v>
      </c>
    </row>
    <row r="49" spans="1:6" ht="30.75">
      <c r="A49" s="81" t="s">
        <v>430</v>
      </c>
      <c r="B49" s="82" t="s">
        <v>369</v>
      </c>
      <c r="C49" s="83" t="s">
        <v>431</v>
      </c>
      <c r="D49" s="84">
        <v>2487000</v>
      </c>
      <c r="E49" s="85" t="s">
        <v>45</v>
      </c>
      <c r="F49" s="86">
        <f t="shared" si="0"/>
        <v>2487000</v>
      </c>
    </row>
    <row r="50" spans="1:6" ht="108.75">
      <c r="A50" s="87" t="s">
        <v>432</v>
      </c>
      <c r="B50" s="82" t="s">
        <v>369</v>
      </c>
      <c r="C50" s="83" t="s">
        <v>433</v>
      </c>
      <c r="D50" s="84">
        <v>390000</v>
      </c>
      <c r="E50" s="85" t="s">
        <v>45</v>
      </c>
      <c r="F50" s="86">
        <f t="shared" si="0"/>
        <v>390000</v>
      </c>
    </row>
    <row r="51" spans="1:6" ht="30.75">
      <c r="A51" s="81" t="s">
        <v>430</v>
      </c>
      <c r="B51" s="82" t="s">
        <v>369</v>
      </c>
      <c r="C51" s="83" t="s">
        <v>434</v>
      </c>
      <c r="D51" s="84">
        <v>390000</v>
      </c>
      <c r="E51" s="85" t="s">
        <v>45</v>
      </c>
      <c r="F51" s="86">
        <f t="shared" si="0"/>
        <v>390000</v>
      </c>
    </row>
    <row r="52" spans="1:6" ht="30.75">
      <c r="A52" s="81" t="s">
        <v>435</v>
      </c>
      <c r="B52" s="82" t="s">
        <v>369</v>
      </c>
      <c r="C52" s="83" t="s">
        <v>436</v>
      </c>
      <c r="D52" s="84">
        <v>12587900</v>
      </c>
      <c r="E52" s="85" t="s">
        <v>45</v>
      </c>
      <c r="F52" s="86">
        <f t="shared" si="0"/>
        <v>12587900</v>
      </c>
    </row>
    <row r="53" spans="1:6" ht="62.25">
      <c r="A53" s="81" t="s">
        <v>437</v>
      </c>
      <c r="B53" s="82" t="s">
        <v>369</v>
      </c>
      <c r="C53" s="83" t="s">
        <v>438</v>
      </c>
      <c r="D53" s="84">
        <v>500000</v>
      </c>
      <c r="E53" s="85" t="s">
        <v>45</v>
      </c>
      <c r="F53" s="86">
        <f t="shared" si="0"/>
        <v>500000</v>
      </c>
    </row>
    <row r="54" spans="1:6" ht="30.75">
      <c r="A54" s="81" t="s">
        <v>430</v>
      </c>
      <c r="B54" s="82" t="s">
        <v>369</v>
      </c>
      <c r="C54" s="83" t="s">
        <v>439</v>
      </c>
      <c r="D54" s="84">
        <v>500000</v>
      </c>
      <c r="E54" s="85" t="s">
        <v>45</v>
      </c>
      <c r="F54" s="86">
        <f t="shared" si="0"/>
        <v>500000</v>
      </c>
    </row>
    <row r="55" spans="1:6" ht="30.75">
      <c r="A55" s="81" t="s">
        <v>440</v>
      </c>
      <c r="B55" s="82" t="s">
        <v>369</v>
      </c>
      <c r="C55" s="83" t="s">
        <v>441</v>
      </c>
      <c r="D55" s="84">
        <v>12087900</v>
      </c>
      <c r="E55" s="85" t="s">
        <v>45</v>
      </c>
      <c r="F55" s="86">
        <f t="shared" si="0"/>
        <v>12087900</v>
      </c>
    </row>
    <row r="56" spans="1:6" ht="30.75">
      <c r="A56" s="81" t="s">
        <v>430</v>
      </c>
      <c r="B56" s="82" t="s">
        <v>369</v>
      </c>
      <c r="C56" s="83" t="s">
        <v>442</v>
      </c>
      <c r="D56" s="84">
        <v>12087900</v>
      </c>
      <c r="E56" s="85" t="s">
        <v>45</v>
      </c>
      <c r="F56" s="86">
        <f t="shared" si="0"/>
        <v>12087900</v>
      </c>
    </row>
    <row r="57" spans="1:6" ht="78">
      <c r="A57" s="81" t="s">
        <v>443</v>
      </c>
      <c r="B57" s="82" t="s">
        <v>369</v>
      </c>
      <c r="C57" s="83" t="s">
        <v>444</v>
      </c>
      <c r="D57" s="84">
        <v>3675893.71</v>
      </c>
      <c r="E57" s="85" t="s">
        <v>45</v>
      </c>
      <c r="F57" s="86">
        <f t="shared" si="0"/>
        <v>3675893.71</v>
      </c>
    </row>
    <row r="58" spans="1:6" ht="30.75">
      <c r="A58" s="81" t="s">
        <v>445</v>
      </c>
      <c r="B58" s="82" t="s">
        <v>369</v>
      </c>
      <c r="C58" s="83" t="s">
        <v>446</v>
      </c>
      <c r="D58" s="84">
        <v>3377641.69</v>
      </c>
      <c r="E58" s="85" t="s">
        <v>45</v>
      </c>
      <c r="F58" s="86">
        <f t="shared" si="0"/>
        <v>3377641.69</v>
      </c>
    </row>
    <row r="59" spans="1:6" ht="30.75">
      <c r="A59" s="81" t="s">
        <v>430</v>
      </c>
      <c r="B59" s="82" t="s">
        <v>369</v>
      </c>
      <c r="C59" s="83" t="s">
        <v>447</v>
      </c>
      <c r="D59" s="84">
        <v>3377641.69</v>
      </c>
      <c r="E59" s="85" t="s">
        <v>45</v>
      </c>
      <c r="F59" s="86">
        <f t="shared" si="0"/>
        <v>3377641.69</v>
      </c>
    </row>
    <row r="60" spans="1:6" ht="30.75">
      <c r="A60" s="81" t="s">
        <v>448</v>
      </c>
      <c r="B60" s="82" t="s">
        <v>369</v>
      </c>
      <c r="C60" s="83" t="s">
        <v>449</v>
      </c>
      <c r="D60" s="84">
        <v>3381.02</v>
      </c>
      <c r="E60" s="85" t="s">
        <v>45</v>
      </c>
      <c r="F60" s="86">
        <f t="shared" si="0"/>
        <v>3381.02</v>
      </c>
    </row>
    <row r="61" spans="1:6" ht="30.75">
      <c r="A61" s="81" t="s">
        <v>430</v>
      </c>
      <c r="B61" s="82" t="s">
        <v>369</v>
      </c>
      <c r="C61" s="83" t="s">
        <v>450</v>
      </c>
      <c r="D61" s="84">
        <v>3381.02</v>
      </c>
      <c r="E61" s="85" t="s">
        <v>45</v>
      </c>
      <c r="F61" s="86">
        <f t="shared" si="0"/>
        <v>3381.02</v>
      </c>
    </row>
    <row r="62" spans="1:6" ht="15">
      <c r="A62" s="81" t="s">
        <v>451</v>
      </c>
      <c r="B62" s="82" t="s">
        <v>369</v>
      </c>
      <c r="C62" s="83" t="s">
        <v>452</v>
      </c>
      <c r="D62" s="84">
        <v>294871</v>
      </c>
      <c r="E62" s="85" t="s">
        <v>45</v>
      </c>
      <c r="F62" s="86">
        <f t="shared" si="0"/>
        <v>294871</v>
      </c>
    </row>
    <row r="63" spans="1:6" ht="30.75">
      <c r="A63" s="81" t="s">
        <v>430</v>
      </c>
      <c r="B63" s="82" t="s">
        <v>369</v>
      </c>
      <c r="C63" s="83" t="s">
        <v>453</v>
      </c>
      <c r="D63" s="84">
        <v>294871</v>
      </c>
      <c r="E63" s="85" t="s">
        <v>45</v>
      </c>
      <c r="F63" s="86">
        <f t="shared" si="0"/>
        <v>294871</v>
      </c>
    </row>
    <row r="64" spans="1:6" ht="62.25">
      <c r="A64" s="81" t="s">
        <v>454</v>
      </c>
      <c r="B64" s="82" t="s">
        <v>369</v>
      </c>
      <c r="C64" s="83" t="s">
        <v>455</v>
      </c>
      <c r="D64" s="84">
        <v>2383424.35</v>
      </c>
      <c r="E64" s="85" t="s">
        <v>45</v>
      </c>
      <c r="F64" s="86">
        <f t="shared" si="0"/>
        <v>2383424.35</v>
      </c>
    </row>
    <row r="65" spans="1:6" ht="30.75">
      <c r="A65" s="81" t="s">
        <v>445</v>
      </c>
      <c r="B65" s="82" t="s">
        <v>369</v>
      </c>
      <c r="C65" s="83" t="s">
        <v>456</v>
      </c>
      <c r="D65" s="84">
        <v>2190557.6</v>
      </c>
      <c r="E65" s="85" t="s">
        <v>45</v>
      </c>
      <c r="F65" s="86">
        <f t="shared" si="0"/>
        <v>2190557.6</v>
      </c>
    </row>
    <row r="66" spans="1:6" ht="30.75">
      <c r="A66" s="81" t="s">
        <v>430</v>
      </c>
      <c r="B66" s="82" t="s">
        <v>369</v>
      </c>
      <c r="C66" s="83" t="s">
        <v>457</v>
      </c>
      <c r="D66" s="84">
        <v>2190557.6</v>
      </c>
      <c r="E66" s="85" t="s">
        <v>45</v>
      </c>
      <c r="F66" s="86">
        <f t="shared" si="0"/>
        <v>2190557.6</v>
      </c>
    </row>
    <row r="67" spans="1:6" ht="30.75">
      <c r="A67" s="81" t="s">
        <v>448</v>
      </c>
      <c r="B67" s="82" t="s">
        <v>369</v>
      </c>
      <c r="C67" s="83" t="s">
        <v>458</v>
      </c>
      <c r="D67" s="84">
        <v>2192.75</v>
      </c>
      <c r="E67" s="85" t="s">
        <v>45</v>
      </c>
      <c r="F67" s="86">
        <f t="shared" si="0"/>
        <v>2192.75</v>
      </c>
    </row>
    <row r="68" spans="1:6" ht="30.75">
      <c r="A68" s="81" t="s">
        <v>430</v>
      </c>
      <c r="B68" s="82" t="s">
        <v>369</v>
      </c>
      <c r="C68" s="83" t="s">
        <v>459</v>
      </c>
      <c r="D68" s="84">
        <v>2192.75</v>
      </c>
      <c r="E68" s="85" t="s">
        <v>45</v>
      </c>
      <c r="F68" s="86">
        <f t="shared" si="0"/>
        <v>2192.75</v>
      </c>
    </row>
    <row r="69" spans="1:6" ht="15">
      <c r="A69" s="81" t="s">
        <v>451</v>
      </c>
      <c r="B69" s="82" t="s">
        <v>369</v>
      </c>
      <c r="C69" s="83" t="s">
        <v>460</v>
      </c>
      <c r="D69" s="84">
        <v>190674</v>
      </c>
      <c r="E69" s="85" t="s">
        <v>45</v>
      </c>
      <c r="F69" s="86">
        <f t="shared" si="0"/>
        <v>190674</v>
      </c>
    </row>
    <row r="70" spans="1:6" ht="30.75">
      <c r="A70" s="81" t="s">
        <v>430</v>
      </c>
      <c r="B70" s="82" t="s">
        <v>369</v>
      </c>
      <c r="C70" s="83" t="s">
        <v>461</v>
      </c>
      <c r="D70" s="84">
        <v>190674</v>
      </c>
      <c r="E70" s="85" t="s">
        <v>45</v>
      </c>
      <c r="F70" s="86">
        <f t="shared" si="0"/>
        <v>190674</v>
      </c>
    </row>
    <row r="71" spans="1:6" ht="78">
      <c r="A71" s="81" t="s">
        <v>462</v>
      </c>
      <c r="B71" s="82" t="s">
        <v>369</v>
      </c>
      <c r="C71" s="83" t="s">
        <v>463</v>
      </c>
      <c r="D71" s="84">
        <v>408190.87</v>
      </c>
      <c r="E71" s="85" t="s">
        <v>45</v>
      </c>
      <c r="F71" s="86">
        <f t="shared" si="0"/>
        <v>408190.87</v>
      </c>
    </row>
    <row r="72" spans="1:6" ht="30.75">
      <c r="A72" s="81" t="s">
        <v>445</v>
      </c>
      <c r="B72" s="82" t="s">
        <v>369</v>
      </c>
      <c r="C72" s="83" t="s">
        <v>464</v>
      </c>
      <c r="D72" s="84">
        <v>375159.33</v>
      </c>
      <c r="E72" s="85" t="s">
        <v>45</v>
      </c>
      <c r="F72" s="86">
        <f t="shared" si="0"/>
        <v>375159.33</v>
      </c>
    </row>
    <row r="73" spans="1:6" ht="30.75">
      <c r="A73" s="81" t="s">
        <v>430</v>
      </c>
      <c r="B73" s="82" t="s">
        <v>369</v>
      </c>
      <c r="C73" s="83" t="s">
        <v>465</v>
      </c>
      <c r="D73" s="84">
        <v>375159.33</v>
      </c>
      <c r="E73" s="85" t="s">
        <v>45</v>
      </c>
      <c r="F73" s="86">
        <f t="shared" si="0"/>
        <v>375159.33</v>
      </c>
    </row>
    <row r="74" spans="1:6" ht="30.75">
      <c r="A74" s="81" t="s">
        <v>448</v>
      </c>
      <c r="B74" s="82" t="s">
        <v>369</v>
      </c>
      <c r="C74" s="83" t="s">
        <v>466</v>
      </c>
      <c r="D74" s="84">
        <v>375.54</v>
      </c>
      <c r="E74" s="85" t="s">
        <v>45</v>
      </c>
      <c r="F74" s="86">
        <f t="shared" si="0"/>
        <v>375.54</v>
      </c>
    </row>
    <row r="75" spans="1:6" ht="30.75">
      <c r="A75" s="81" t="s">
        <v>430</v>
      </c>
      <c r="B75" s="82" t="s">
        <v>369</v>
      </c>
      <c r="C75" s="83" t="s">
        <v>467</v>
      </c>
      <c r="D75" s="84">
        <v>375.54</v>
      </c>
      <c r="E75" s="85" t="s">
        <v>45</v>
      </c>
      <c r="F75" s="86">
        <f t="shared" si="0"/>
        <v>375.54</v>
      </c>
    </row>
    <row r="76" spans="1:6" ht="15">
      <c r="A76" s="81" t="s">
        <v>451</v>
      </c>
      <c r="B76" s="82" t="s">
        <v>369</v>
      </c>
      <c r="C76" s="83" t="s">
        <v>468</v>
      </c>
      <c r="D76" s="84">
        <v>32656</v>
      </c>
      <c r="E76" s="85" t="s">
        <v>45</v>
      </c>
      <c r="F76" s="86">
        <f t="shared" si="0"/>
        <v>32656</v>
      </c>
    </row>
    <row r="77" spans="1:6" ht="30.75">
      <c r="A77" s="81" t="s">
        <v>430</v>
      </c>
      <c r="B77" s="82" t="s">
        <v>369</v>
      </c>
      <c r="C77" s="83" t="s">
        <v>469</v>
      </c>
      <c r="D77" s="84">
        <v>32656</v>
      </c>
      <c r="E77" s="85" t="s">
        <v>45</v>
      </c>
      <c r="F77" s="86">
        <f t="shared" si="0"/>
        <v>32656</v>
      </c>
    </row>
    <row r="78" spans="1:6" ht="62.25">
      <c r="A78" s="81" t="s">
        <v>470</v>
      </c>
      <c r="B78" s="82" t="s">
        <v>369</v>
      </c>
      <c r="C78" s="83" t="s">
        <v>471</v>
      </c>
      <c r="D78" s="84">
        <v>5564027.29</v>
      </c>
      <c r="E78" s="85" t="s">
        <v>45</v>
      </c>
      <c r="F78" s="86">
        <f t="shared" si="0"/>
        <v>5564027.29</v>
      </c>
    </row>
    <row r="79" spans="1:6" ht="30.75">
      <c r="A79" s="81" t="s">
        <v>445</v>
      </c>
      <c r="B79" s="82" t="s">
        <v>369</v>
      </c>
      <c r="C79" s="83" t="s">
        <v>472</v>
      </c>
      <c r="D79" s="84">
        <v>5113785.39</v>
      </c>
      <c r="E79" s="85" t="s">
        <v>45</v>
      </c>
      <c r="F79" s="86">
        <f aca="true" t="shared" si="1" ref="F79:F142">IF(OR(D79="-",IF(E79="-",0,E79)&gt;=IF(D79="-",0,D79)),"-",IF(D79="-",0,D79)-IF(E79="-",0,E79))</f>
        <v>5113785.39</v>
      </c>
    </row>
    <row r="80" spans="1:6" ht="30.75">
      <c r="A80" s="81" t="s">
        <v>430</v>
      </c>
      <c r="B80" s="82" t="s">
        <v>369</v>
      </c>
      <c r="C80" s="83" t="s">
        <v>473</v>
      </c>
      <c r="D80" s="84">
        <v>5113785.39</v>
      </c>
      <c r="E80" s="85" t="s">
        <v>45</v>
      </c>
      <c r="F80" s="86">
        <f t="shared" si="1"/>
        <v>5113785.39</v>
      </c>
    </row>
    <row r="81" spans="1:6" ht="30.75">
      <c r="A81" s="81" t="s">
        <v>448</v>
      </c>
      <c r="B81" s="82" t="s">
        <v>369</v>
      </c>
      <c r="C81" s="83" t="s">
        <v>474</v>
      </c>
      <c r="D81" s="84">
        <v>5118.9</v>
      </c>
      <c r="E81" s="85" t="s">
        <v>45</v>
      </c>
      <c r="F81" s="86">
        <f t="shared" si="1"/>
        <v>5118.9</v>
      </c>
    </row>
    <row r="82" spans="1:6" ht="30.75">
      <c r="A82" s="81" t="s">
        <v>430</v>
      </c>
      <c r="B82" s="82" t="s">
        <v>369</v>
      </c>
      <c r="C82" s="83" t="s">
        <v>475</v>
      </c>
      <c r="D82" s="84">
        <v>5118.9</v>
      </c>
      <c r="E82" s="85" t="s">
        <v>45</v>
      </c>
      <c r="F82" s="86">
        <f t="shared" si="1"/>
        <v>5118.9</v>
      </c>
    </row>
    <row r="83" spans="1:6" ht="15">
      <c r="A83" s="81" t="s">
        <v>451</v>
      </c>
      <c r="B83" s="82" t="s">
        <v>369</v>
      </c>
      <c r="C83" s="83" t="s">
        <v>476</v>
      </c>
      <c r="D83" s="84">
        <v>445123</v>
      </c>
      <c r="E83" s="85" t="s">
        <v>45</v>
      </c>
      <c r="F83" s="86">
        <f t="shared" si="1"/>
        <v>445123</v>
      </c>
    </row>
    <row r="84" spans="1:6" ht="30.75">
      <c r="A84" s="81" t="s">
        <v>430</v>
      </c>
      <c r="B84" s="82" t="s">
        <v>369</v>
      </c>
      <c r="C84" s="83" t="s">
        <v>477</v>
      </c>
      <c r="D84" s="84">
        <v>445123</v>
      </c>
      <c r="E84" s="85" t="s">
        <v>45</v>
      </c>
      <c r="F84" s="86">
        <f t="shared" si="1"/>
        <v>445123</v>
      </c>
    </row>
    <row r="85" spans="1:6" ht="15">
      <c r="A85" s="69" t="s">
        <v>478</v>
      </c>
      <c r="B85" s="70" t="s">
        <v>369</v>
      </c>
      <c r="C85" s="71" t="s">
        <v>479</v>
      </c>
      <c r="D85" s="72">
        <v>1260012373.6</v>
      </c>
      <c r="E85" s="73">
        <v>121282982.57</v>
      </c>
      <c r="F85" s="74">
        <f t="shared" si="1"/>
        <v>1138729391.03</v>
      </c>
    </row>
    <row r="86" spans="1:6" ht="15">
      <c r="A86" s="81" t="s">
        <v>480</v>
      </c>
      <c r="B86" s="82" t="s">
        <v>369</v>
      </c>
      <c r="C86" s="83" t="s">
        <v>481</v>
      </c>
      <c r="D86" s="84">
        <v>23743600</v>
      </c>
      <c r="E86" s="85">
        <v>73654</v>
      </c>
      <c r="F86" s="86">
        <f t="shared" si="1"/>
        <v>23669946</v>
      </c>
    </row>
    <row r="87" spans="1:6" ht="108.75">
      <c r="A87" s="81" t="s">
        <v>482</v>
      </c>
      <c r="B87" s="82" t="s">
        <v>369</v>
      </c>
      <c r="C87" s="83" t="s">
        <v>483</v>
      </c>
      <c r="D87" s="84">
        <v>22834600</v>
      </c>
      <c r="E87" s="85" t="s">
        <v>45</v>
      </c>
      <c r="F87" s="86">
        <f t="shared" si="1"/>
        <v>22834600</v>
      </c>
    </row>
    <row r="88" spans="1:6" ht="78">
      <c r="A88" s="81" t="s">
        <v>484</v>
      </c>
      <c r="B88" s="82" t="s">
        <v>369</v>
      </c>
      <c r="C88" s="83" t="s">
        <v>485</v>
      </c>
      <c r="D88" s="84">
        <v>22834600</v>
      </c>
      <c r="E88" s="85" t="s">
        <v>45</v>
      </c>
      <c r="F88" s="86">
        <f t="shared" si="1"/>
        <v>22834600</v>
      </c>
    </row>
    <row r="89" spans="1:6" ht="30.75">
      <c r="A89" s="81" t="s">
        <v>430</v>
      </c>
      <c r="B89" s="82" t="s">
        <v>369</v>
      </c>
      <c r="C89" s="83" t="s">
        <v>486</v>
      </c>
      <c r="D89" s="84">
        <v>22834600</v>
      </c>
      <c r="E89" s="85" t="s">
        <v>45</v>
      </c>
      <c r="F89" s="86">
        <f t="shared" si="1"/>
        <v>22834600</v>
      </c>
    </row>
    <row r="90" spans="1:6" ht="62.25">
      <c r="A90" s="81" t="s">
        <v>487</v>
      </c>
      <c r="B90" s="82" t="s">
        <v>369</v>
      </c>
      <c r="C90" s="83" t="s">
        <v>488</v>
      </c>
      <c r="D90" s="84">
        <v>909000</v>
      </c>
      <c r="E90" s="85">
        <v>73654</v>
      </c>
      <c r="F90" s="86">
        <f t="shared" si="1"/>
        <v>835346</v>
      </c>
    </row>
    <row r="91" spans="1:6" ht="30.75">
      <c r="A91" s="81" t="s">
        <v>430</v>
      </c>
      <c r="B91" s="82" t="s">
        <v>369</v>
      </c>
      <c r="C91" s="83" t="s">
        <v>489</v>
      </c>
      <c r="D91" s="84">
        <v>909000</v>
      </c>
      <c r="E91" s="85">
        <v>73654</v>
      </c>
      <c r="F91" s="86">
        <f t="shared" si="1"/>
        <v>835346</v>
      </c>
    </row>
    <row r="92" spans="1:6" ht="15">
      <c r="A92" s="81" t="s">
        <v>490</v>
      </c>
      <c r="B92" s="82" t="s">
        <v>369</v>
      </c>
      <c r="C92" s="83" t="s">
        <v>491</v>
      </c>
      <c r="D92" s="84">
        <v>10883100</v>
      </c>
      <c r="E92" s="85" t="s">
        <v>45</v>
      </c>
      <c r="F92" s="86">
        <f t="shared" si="1"/>
        <v>10883100</v>
      </c>
    </row>
    <row r="93" spans="1:6" ht="78">
      <c r="A93" s="81" t="s">
        <v>492</v>
      </c>
      <c r="B93" s="82" t="s">
        <v>369</v>
      </c>
      <c r="C93" s="83" t="s">
        <v>493</v>
      </c>
      <c r="D93" s="84">
        <v>10883100</v>
      </c>
      <c r="E93" s="85" t="s">
        <v>45</v>
      </c>
      <c r="F93" s="86">
        <f t="shared" si="1"/>
        <v>10883100</v>
      </c>
    </row>
    <row r="94" spans="1:6" ht="30.75">
      <c r="A94" s="81" t="s">
        <v>430</v>
      </c>
      <c r="B94" s="82" t="s">
        <v>369</v>
      </c>
      <c r="C94" s="83" t="s">
        <v>494</v>
      </c>
      <c r="D94" s="84">
        <v>10883100</v>
      </c>
      <c r="E94" s="85" t="s">
        <v>45</v>
      </c>
      <c r="F94" s="86">
        <f t="shared" si="1"/>
        <v>10883100</v>
      </c>
    </row>
    <row r="95" spans="1:6" ht="30.75">
      <c r="A95" s="81" t="s">
        <v>495</v>
      </c>
      <c r="B95" s="82" t="s">
        <v>369</v>
      </c>
      <c r="C95" s="83" t="s">
        <v>496</v>
      </c>
      <c r="D95" s="84">
        <v>3040500</v>
      </c>
      <c r="E95" s="85">
        <v>506750</v>
      </c>
      <c r="F95" s="86">
        <f t="shared" si="1"/>
        <v>2533750</v>
      </c>
    </row>
    <row r="96" spans="1:6" ht="78">
      <c r="A96" s="81" t="s">
        <v>497</v>
      </c>
      <c r="B96" s="82" t="s">
        <v>369</v>
      </c>
      <c r="C96" s="83" t="s">
        <v>498</v>
      </c>
      <c r="D96" s="84">
        <v>3040500</v>
      </c>
      <c r="E96" s="85">
        <v>506750</v>
      </c>
      <c r="F96" s="86">
        <f t="shared" si="1"/>
        <v>2533750</v>
      </c>
    </row>
    <row r="97" spans="1:6" ht="78">
      <c r="A97" s="81" t="s">
        <v>416</v>
      </c>
      <c r="B97" s="82" t="s">
        <v>369</v>
      </c>
      <c r="C97" s="83" t="s">
        <v>499</v>
      </c>
      <c r="D97" s="84">
        <v>3040500</v>
      </c>
      <c r="E97" s="85">
        <v>506750</v>
      </c>
      <c r="F97" s="86">
        <f t="shared" si="1"/>
        <v>2533750</v>
      </c>
    </row>
    <row r="98" spans="1:6" ht="30.75">
      <c r="A98" s="81" t="s">
        <v>500</v>
      </c>
      <c r="B98" s="82" t="s">
        <v>369</v>
      </c>
      <c r="C98" s="83" t="s">
        <v>501</v>
      </c>
      <c r="D98" s="84">
        <v>25833490</v>
      </c>
      <c r="E98" s="85" t="s">
        <v>45</v>
      </c>
      <c r="F98" s="86">
        <f t="shared" si="1"/>
        <v>25833490</v>
      </c>
    </row>
    <row r="99" spans="1:6" ht="30.75">
      <c r="A99" s="81" t="s">
        <v>502</v>
      </c>
      <c r="B99" s="82" t="s">
        <v>369</v>
      </c>
      <c r="C99" s="83" t="s">
        <v>503</v>
      </c>
      <c r="D99" s="84">
        <v>19988870</v>
      </c>
      <c r="E99" s="85" t="s">
        <v>45</v>
      </c>
      <c r="F99" s="86">
        <f t="shared" si="1"/>
        <v>19988870</v>
      </c>
    </row>
    <row r="100" spans="1:6" ht="30.75">
      <c r="A100" s="81" t="s">
        <v>430</v>
      </c>
      <c r="B100" s="82" t="s">
        <v>369</v>
      </c>
      <c r="C100" s="83" t="s">
        <v>504</v>
      </c>
      <c r="D100" s="84">
        <v>19988870</v>
      </c>
      <c r="E100" s="85" t="s">
        <v>45</v>
      </c>
      <c r="F100" s="86">
        <f t="shared" si="1"/>
        <v>19988870</v>
      </c>
    </row>
    <row r="101" spans="1:6" ht="15">
      <c r="A101" s="81"/>
      <c r="B101" s="82" t="s">
        <v>369</v>
      </c>
      <c r="C101" s="83" t="s">
        <v>505</v>
      </c>
      <c r="D101" s="84">
        <v>5844620</v>
      </c>
      <c r="E101" s="85" t="s">
        <v>45</v>
      </c>
      <c r="F101" s="86">
        <f t="shared" si="1"/>
        <v>5844620</v>
      </c>
    </row>
    <row r="102" spans="1:6" ht="78">
      <c r="A102" s="81" t="s">
        <v>506</v>
      </c>
      <c r="B102" s="82" t="s">
        <v>369</v>
      </c>
      <c r="C102" s="83" t="s">
        <v>507</v>
      </c>
      <c r="D102" s="84">
        <v>4769920</v>
      </c>
      <c r="E102" s="85" t="s">
        <v>45</v>
      </c>
      <c r="F102" s="86">
        <f t="shared" si="1"/>
        <v>4769920</v>
      </c>
    </row>
    <row r="103" spans="1:6" ht="30.75">
      <c r="A103" s="81" t="s">
        <v>430</v>
      </c>
      <c r="B103" s="82" t="s">
        <v>369</v>
      </c>
      <c r="C103" s="83" t="s">
        <v>508</v>
      </c>
      <c r="D103" s="84">
        <v>4769920</v>
      </c>
      <c r="E103" s="85" t="s">
        <v>45</v>
      </c>
      <c r="F103" s="86">
        <f t="shared" si="1"/>
        <v>4769920</v>
      </c>
    </row>
    <row r="104" spans="1:6" ht="46.5">
      <c r="A104" s="81" t="s">
        <v>509</v>
      </c>
      <c r="B104" s="82" t="s">
        <v>369</v>
      </c>
      <c r="C104" s="83" t="s">
        <v>510</v>
      </c>
      <c r="D104" s="84">
        <v>1074700</v>
      </c>
      <c r="E104" s="85" t="s">
        <v>45</v>
      </c>
      <c r="F104" s="86">
        <f t="shared" si="1"/>
        <v>1074700</v>
      </c>
    </row>
    <row r="105" spans="1:6" ht="30.75">
      <c r="A105" s="81" t="s">
        <v>430</v>
      </c>
      <c r="B105" s="82" t="s">
        <v>369</v>
      </c>
      <c r="C105" s="83" t="s">
        <v>511</v>
      </c>
      <c r="D105" s="84">
        <v>1074700</v>
      </c>
      <c r="E105" s="85" t="s">
        <v>45</v>
      </c>
      <c r="F105" s="86">
        <f t="shared" si="1"/>
        <v>1074700</v>
      </c>
    </row>
    <row r="106" spans="1:6" ht="30.75">
      <c r="A106" s="81" t="s">
        <v>512</v>
      </c>
      <c r="B106" s="82" t="s">
        <v>369</v>
      </c>
      <c r="C106" s="83" t="s">
        <v>513</v>
      </c>
      <c r="D106" s="84">
        <v>1153189837</v>
      </c>
      <c r="E106" s="85">
        <v>120603378.57</v>
      </c>
      <c r="F106" s="86">
        <f t="shared" si="1"/>
        <v>1032586458.4300001</v>
      </c>
    </row>
    <row r="107" spans="1:6" ht="124.5">
      <c r="A107" s="87" t="s">
        <v>514</v>
      </c>
      <c r="B107" s="82" t="s">
        <v>369</v>
      </c>
      <c r="C107" s="83" t="s">
        <v>515</v>
      </c>
      <c r="D107" s="84">
        <v>253663700</v>
      </c>
      <c r="E107" s="85">
        <v>25200000</v>
      </c>
      <c r="F107" s="86">
        <f t="shared" si="1"/>
        <v>228463700</v>
      </c>
    </row>
    <row r="108" spans="1:6" ht="30.75">
      <c r="A108" s="81" t="s">
        <v>516</v>
      </c>
      <c r="B108" s="82" t="s">
        <v>369</v>
      </c>
      <c r="C108" s="83" t="s">
        <v>517</v>
      </c>
      <c r="D108" s="84">
        <v>77911.9</v>
      </c>
      <c r="E108" s="85" t="s">
        <v>45</v>
      </c>
      <c r="F108" s="86">
        <f t="shared" si="1"/>
        <v>77911.9</v>
      </c>
    </row>
    <row r="109" spans="1:6" ht="78">
      <c r="A109" s="81" t="s">
        <v>416</v>
      </c>
      <c r="B109" s="82" t="s">
        <v>369</v>
      </c>
      <c r="C109" s="83" t="s">
        <v>518</v>
      </c>
      <c r="D109" s="84">
        <v>253585788.1</v>
      </c>
      <c r="E109" s="85">
        <v>25200000</v>
      </c>
      <c r="F109" s="86">
        <f t="shared" si="1"/>
        <v>228385788.1</v>
      </c>
    </row>
    <row r="110" spans="1:6" ht="156">
      <c r="A110" s="87" t="s">
        <v>519</v>
      </c>
      <c r="B110" s="82" t="s">
        <v>369</v>
      </c>
      <c r="C110" s="83" t="s">
        <v>520</v>
      </c>
      <c r="D110" s="84">
        <v>11110400</v>
      </c>
      <c r="E110" s="85">
        <v>2000000</v>
      </c>
      <c r="F110" s="86">
        <f t="shared" si="1"/>
        <v>9110400</v>
      </c>
    </row>
    <row r="111" spans="1:6" ht="78">
      <c r="A111" s="81" t="s">
        <v>416</v>
      </c>
      <c r="B111" s="82" t="s">
        <v>369</v>
      </c>
      <c r="C111" s="83" t="s">
        <v>521</v>
      </c>
      <c r="D111" s="84">
        <v>11110400</v>
      </c>
      <c r="E111" s="85">
        <v>2000000</v>
      </c>
      <c r="F111" s="86">
        <f t="shared" si="1"/>
        <v>9110400</v>
      </c>
    </row>
    <row r="112" spans="1:6" ht="108.75">
      <c r="A112" s="87" t="s">
        <v>522</v>
      </c>
      <c r="B112" s="82" t="s">
        <v>369</v>
      </c>
      <c r="C112" s="83" t="s">
        <v>523</v>
      </c>
      <c r="D112" s="84">
        <v>467465700</v>
      </c>
      <c r="E112" s="85">
        <v>52003906</v>
      </c>
      <c r="F112" s="86">
        <f t="shared" si="1"/>
        <v>415461794</v>
      </c>
    </row>
    <row r="113" spans="1:6" ht="78">
      <c r="A113" s="81" t="s">
        <v>416</v>
      </c>
      <c r="B113" s="82" t="s">
        <v>369</v>
      </c>
      <c r="C113" s="83" t="s">
        <v>524</v>
      </c>
      <c r="D113" s="84">
        <v>467465700</v>
      </c>
      <c r="E113" s="85">
        <v>52003906</v>
      </c>
      <c r="F113" s="86">
        <f t="shared" si="1"/>
        <v>415461794</v>
      </c>
    </row>
    <row r="114" spans="1:6" ht="202.5">
      <c r="A114" s="87" t="s">
        <v>525</v>
      </c>
      <c r="B114" s="82" t="s">
        <v>369</v>
      </c>
      <c r="C114" s="83" t="s">
        <v>526</v>
      </c>
      <c r="D114" s="84">
        <v>1499300</v>
      </c>
      <c r="E114" s="85">
        <v>304428</v>
      </c>
      <c r="F114" s="86">
        <f t="shared" si="1"/>
        <v>1194872</v>
      </c>
    </row>
    <row r="115" spans="1:6" ht="78">
      <c r="A115" s="81" t="s">
        <v>416</v>
      </c>
      <c r="B115" s="82" t="s">
        <v>369</v>
      </c>
      <c r="C115" s="83" t="s">
        <v>527</v>
      </c>
      <c r="D115" s="84">
        <v>1499300</v>
      </c>
      <c r="E115" s="85">
        <v>304428</v>
      </c>
      <c r="F115" s="86">
        <f t="shared" si="1"/>
        <v>1194872</v>
      </c>
    </row>
    <row r="116" spans="1:6" ht="46.5">
      <c r="A116" s="81" t="s">
        <v>528</v>
      </c>
      <c r="B116" s="82" t="s">
        <v>369</v>
      </c>
      <c r="C116" s="83" t="s">
        <v>529</v>
      </c>
      <c r="D116" s="84">
        <v>33285140</v>
      </c>
      <c r="E116" s="85">
        <v>16363.06</v>
      </c>
      <c r="F116" s="86">
        <f t="shared" si="1"/>
        <v>33268776.94</v>
      </c>
    </row>
    <row r="117" spans="1:6" ht="78">
      <c r="A117" s="81" t="s">
        <v>416</v>
      </c>
      <c r="B117" s="82" t="s">
        <v>369</v>
      </c>
      <c r="C117" s="83" t="s">
        <v>530</v>
      </c>
      <c r="D117" s="84">
        <v>33285140</v>
      </c>
      <c r="E117" s="85">
        <v>16363.06</v>
      </c>
      <c r="F117" s="86">
        <f t="shared" si="1"/>
        <v>33268776.94</v>
      </c>
    </row>
    <row r="118" spans="1:6" ht="15">
      <c r="A118" s="81"/>
      <c r="B118" s="82" t="s">
        <v>369</v>
      </c>
      <c r="C118" s="83" t="s">
        <v>531</v>
      </c>
      <c r="D118" s="84">
        <v>2053460</v>
      </c>
      <c r="E118" s="85" t="s">
        <v>45</v>
      </c>
      <c r="F118" s="86">
        <f t="shared" si="1"/>
        <v>2053460</v>
      </c>
    </row>
    <row r="119" spans="1:6" ht="46.5">
      <c r="A119" s="81" t="s">
        <v>532</v>
      </c>
      <c r="B119" s="82" t="s">
        <v>369</v>
      </c>
      <c r="C119" s="83" t="s">
        <v>533</v>
      </c>
      <c r="D119" s="84">
        <v>2053460</v>
      </c>
      <c r="E119" s="85" t="s">
        <v>45</v>
      </c>
      <c r="F119" s="86">
        <f t="shared" si="1"/>
        <v>2053460</v>
      </c>
    </row>
    <row r="120" spans="1:6" ht="30.75">
      <c r="A120" s="81" t="s">
        <v>430</v>
      </c>
      <c r="B120" s="82" t="s">
        <v>369</v>
      </c>
      <c r="C120" s="83" t="s">
        <v>534</v>
      </c>
      <c r="D120" s="84">
        <v>2053460</v>
      </c>
      <c r="E120" s="85" t="s">
        <v>45</v>
      </c>
      <c r="F120" s="86">
        <f t="shared" si="1"/>
        <v>2053460</v>
      </c>
    </row>
    <row r="121" spans="1:6" ht="30.75">
      <c r="A121" s="81" t="s">
        <v>512</v>
      </c>
      <c r="B121" s="82" t="s">
        <v>369</v>
      </c>
      <c r="C121" s="83" t="s">
        <v>535</v>
      </c>
      <c r="D121" s="84">
        <v>57503955</v>
      </c>
      <c r="E121" s="85">
        <v>3522203.3</v>
      </c>
      <c r="F121" s="86">
        <f t="shared" si="1"/>
        <v>53981751.7</v>
      </c>
    </row>
    <row r="122" spans="1:6" ht="78">
      <c r="A122" s="81" t="s">
        <v>416</v>
      </c>
      <c r="B122" s="82" t="s">
        <v>369</v>
      </c>
      <c r="C122" s="83" t="s">
        <v>536</v>
      </c>
      <c r="D122" s="84">
        <v>57503955</v>
      </c>
      <c r="E122" s="85">
        <v>3522203.3</v>
      </c>
      <c r="F122" s="86">
        <f t="shared" si="1"/>
        <v>53981751.7</v>
      </c>
    </row>
    <row r="123" spans="1:6" ht="78">
      <c r="A123" s="81" t="s">
        <v>537</v>
      </c>
      <c r="B123" s="82" t="s">
        <v>369</v>
      </c>
      <c r="C123" s="83" t="s">
        <v>538</v>
      </c>
      <c r="D123" s="84">
        <v>5196125</v>
      </c>
      <c r="E123" s="85">
        <v>566000</v>
      </c>
      <c r="F123" s="86">
        <f t="shared" si="1"/>
        <v>4630125</v>
      </c>
    </row>
    <row r="124" spans="1:6" ht="78">
      <c r="A124" s="81" t="s">
        <v>416</v>
      </c>
      <c r="B124" s="82" t="s">
        <v>369</v>
      </c>
      <c r="C124" s="83" t="s">
        <v>539</v>
      </c>
      <c r="D124" s="84">
        <v>5196125</v>
      </c>
      <c r="E124" s="85">
        <v>566000</v>
      </c>
      <c r="F124" s="86">
        <f t="shared" si="1"/>
        <v>4630125</v>
      </c>
    </row>
    <row r="125" spans="1:6" ht="15">
      <c r="A125" s="81"/>
      <c r="B125" s="82" t="s">
        <v>369</v>
      </c>
      <c r="C125" s="83" t="s">
        <v>540</v>
      </c>
      <c r="D125" s="84">
        <v>36294600</v>
      </c>
      <c r="E125" s="85">
        <v>6675344</v>
      </c>
      <c r="F125" s="86">
        <f t="shared" si="1"/>
        <v>29619256</v>
      </c>
    </row>
    <row r="126" spans="1:6" ht="62.25">
      <c r="A126" s="81" t="s">
        <v>541</v>
      </c>
      <c r="B126" s="82" t="s">
        <v>369</v>
      </c>
      <c r="C126" s="83" t="s">
        <v>542</v>
      </c>
      <c r="D126" s="84">
        <v>36294600</v>
      </c>
      <c r="E126" s="85">
        <v>6675344</v>
      </c>
      <c r="F126" s="86">
        <f t="shared" si="1"/>
        <v>29619256</v>
      </c>
    </row>
    <row r="127" spans="1:6" ht="78">
      <c r="A127" s="81" t="s">
        <v>416</v>
      </c>
      <c r="B127" s="82" t="s">
        <v>369</v>
      </c>
      <c r="C127" s="83" t="s">
        <v>543</v>
      </c>
      <c r="D127" s="84">
        <v>36294600</v>
      </c>
      <c r="E127" s="85">
        <v>6675344</v>
      </c>
      <c r="F127" s="86">
        <f t="shared" si="1"/>
        <v>29619256</v>
      </c>
    </row>
    <row r="128" spans="1:6" ht="30.75">
      <c r="A128" s="81" t="s">
        <v>423</v>
      </c>
      <c r="B128" s="82" t="s">
        <v>369</v>
      </c>
      <c r="C128" s="83" t="s">
        <v>544</v>
      </c>
      <c r="D128" s="84">
        <v>70882457</v>
      </c>
      <c r="E128" s="85">
        <v>7251486.74</v>
      </c>
      <c r="F128" s="86">
        <f t="shared" si="1"/>
        <v>63630970.26</v>
      </c>
    </row>
    <row r="129" spans="1:6" ht="78">
      <c r="A129" s="81" t="s">
        <v>416</v>
      </c>
      <c r="B129" s="82" t="s">
        <v>369</v>
      </c>
      <c r="C129" s="83" t="s">
        <v>545</v>
      </c>
      <c r="D129" s="84">
        <v>70882457</v>
      </c>
      <c r="E129" s="85">
        <v>7251486.74</v>
      </c>
      <c r="F129" s="86">
        <f t="shared" si="1"/>
        <v>63630970.26</v>
      </c>
    </row>
    <row r="130" spans="1:6" ht="30.75">
      <c r="A130" s="81" t="s">
        <v>423</v>
      </c>
      <c r="B130" s="82" t="s">
        <v>369</v>
      </c>
      <c r="C130" s="83" t="s">
        <v>546</v>
      </c>
      <c r="D130" s="84">
        <v>156465000</v>
      </c>
      <c r="E130" s="85">
        <v>19384280.04</v>
      </c>
      <c r="F130" s="86">
        <f t="shared" si="1"/>
        <v>137080719.96</v>
      </c>
    </row>
    <row r="131" spans="1:6" ht="78">
      <c r="A131" s="81" t="s">
        <v>416</v>
      </c>
      <c r="B131" s="82" t="s">
        <v>369</v>
      </c>
      <c r="C131" s="83" t="s">
        <v>547</v>
      </c>
      <c r="D131" s="84">
        <v>156465000</v>
      </c>
      <c r="E131" s="85">
        <v>19384280.04</v>
      </c>
      <c r="F131" s="86">
        <f t="shared" si="1"/>
        <v>137080719.96</v>
      </c>
    </row>
    <row r="132" spans="1:6" ht="62.25">
      <c r="A132" s="81" t="s">
        <v>548</v>
      </c>
      <c r="B132" s="82" t="s">
        <v>369</v>
      </c>
      <c r="C132" s="83" t="s">
        <v>549</v>
      </c>
      <c r="D132" s="84">
        <v>47430700</v>
      </c>
      <c r="E132" s="85">
        <v>1947738.11</v>
      </c>
      <c r="F132" s="86">
        <f t="shared" si="1"/>
        <v>45482961.89</v>
      </c>
    </row>
    <row r="133" spans="1:6" ht="78">
      <c r="A133" s="81" t="s">
        <v>416</v>
      </c>
      <c r="B133" s="82" t="s">
        <v>369</v>
      </c>
      <c r="C133" s="83" t="s">
        <v>550</v>
      </c>
      <c r="D133" s="84">
        <v>47430700</v>
      </c>
      <c r="E133" s="85">
        <v>1947738.11</v>
      </c>
      <c r="F133" s="86">
        <f t="shared" si="1"/>
        <v>45482961.89</v>
      </c>
    </row>
    <row r="134" spans="1:6" ht="78">
      <c r="A134" s="81" t="s">
        <v>551</v>
      </c>
      <c r="B134" s="82" t="s">
        <v>369</v>
      </c>
      <c r="C134" s="83" t="s">
        <v>552</v>
      </c>
      <c r="D134" s="84">
        <v>5150600</v>
      </c>
      <c r="E134" s="85">
        <v>337738.6</v>
      </c>
      <c r="F134" s="86">
        <f t="shared" si="1"/>
        <v>4812861.4</v>
      </c>
    </row>
    <row r="135" spans="1:6" ht="30.75">
      <c r="A135" s="81" t="s">
        <v>430</v>
      </c>
      <c r="B135" s="82" t="s">
        <v>369</v>
      </c>
      <c r="C135" s="83" t="s">
        <v>553</v>
      </c>
      <c r="D135" s="84">
        <v>5150600</v>
      </c>
      <c r="E135" s="85">
        <v>337738.6</v>
      </c>
      <c r="F135" s="86">
        <f t="shared" si="1"/>
        <v>4812861.4</v>
      </c>
    </row>
    <row r="136" spans="1:6" ht="78">
      <c r="A136" s="81" t="s">
        <v>554</v>
      </c>
      <c r="B136" s="82" t="s">
        <v>369</v>
      </c>
      <c r="C136" s="83" t="s">
        <v>555</v>
      </c>
      <c r="D136" s="84">
        <v>5188700</v>
      </c>
      <c r="E136" s="85">
        <v>1393890.72</v>
      </c>
      <c r="F136" s="86">
        <f t="shared" si="1"/>
        <v>3794809.2800000003</v>
      </c>
    </row>
    <row r="137" spans="1:6" ht="30.75">
      <c r="A137" s="81" t="s">
        <v>430</v>
      </c>
      <c r="B137" s="82" t="s">
        <v>369</v>
      </c>
      <c r="C137" s="83" t="s">
        <v>556</v>
      </c>
      <c r="D137" s="84">
        <v>5188700</v>
      </c>
      <c r="E137" s="85">
        <v>1393890.72</v>
      </c>
      <c r="F137" s="86">
        <f t="shared" si="1"/>
        <v>3794809.2800000003</v>
      </c>
    </row>
    <row r="138" spans="1:6" ht="30.75">
      <c r="A138" s="81" t="s">
        <v>435</v>
      </c>
      <c r="B138" s="82" t="s">
        <v>369</v>
      </c>
      <c r="C138" s="83" t="s">
        <v>557</v>
      </c>
      <c r="D138" s="84">
        <v>16845260</v>
      </c>
      <c r="E138" s="85">
        <v>99200</v>
      </c>
      <c r="F138" s="86">
        <f t="shared" si="1"/>
        <v>16746060</v>
      </c>
    </row>
    <row r="139" spans="1:6" ht="62.25">
      <c r="A139" s="81" t="s">
        <v>437</v>
      </c>
      <c r="B139" s="82" t="s">
        <v>369</v>
      </c>
      <c r="C139" s="83" t="s">
        <v>558</v>
      </c>
      <c r="D139" s="84">
        <v>5213660</v>
      </c>
      <c r="E139" s="85">
        <v>99200</v>
      </c>
      <c r="F139" s="86">
        <f t="shared" si="1"/>
        <v>5114460</v>
      </c>
    </row>
    <row r="140" spans="1:6" ht="30.75">
      <c r="A140" s="81" t="s">
        <v>430</v>
      </c>
      <c r="B140" s="82" t="s">
        <v>369</v>
      </c>
      <c r="C140" s="83" t="s">
        <v>559</v>
      </c>
      <c r="D140" s="84">
        <v>5213660</v>
      </c>
      <c r="E140" s="85">
        <v>99200</v>
      </c>
      <c r="F140" s="86">
        <f t="shared" si="1"/>
        <v>5114460</v>
      </c>
    </row>
    <row r="141" spans="1:6" ht="30.75">
      <c r="A141" s="81" t="s">
        <v>440</v>
      </c>
      <c r="B141" s="82" t="s">
        <v>369</v>
      </c>
      <c r="C141" s="83" t="s">
        <v>560</v>
      </c>
      <c r="D141" s="84">
        <v>11400000</v>
      </c>
      <c r="E141" s="85" t="s">
        <v>45</v>
      </c>
      <c r="F141" s="86">
        <f t="shared" si="1"/>
        <v>11400000</v>
      </c>
    </row>
    <row r="142" spans="1:6" ht="30.75">
      <c r="A142" s="81" t="s">
        <v>430</v>
      </c>
      <c r="B142" s="82" t="s">
        <v>369</v>
      </c>
      <c r="C142" s="83" t="s">
        <v>561</v>
      </c>
      <c r="D142" s="84">
        <v>11400000</v>
      </c>
      <c r="E142" s="85" t="s">
        <v>45</v>
      </c>
      <c r="F142" s="86">
        <f t="shared" si="1"/>
        <v>11400000</v>
      </c>
    </row>
    <row r="143" spans="1:6" ht="62.25">
      <c r="A143" s="81" t="s">
        <v>562</v>
      </c>
      <c r="B143" s="82" t="s">
        <v>369</v>
      </c>
      <c r="C143" s="83" t="s">
        <v>563</v>
      </c>
      <c r="D143" s="84">
        <v>231600</v>
      </c>
      <c r="E143" s="85" t="s">
        <v>45</v>
      </c>
      <c r="F143" s="86">
        <f aca="true" t="shared" si="2" ref="F143:F206">IF(OR(D143="-",IF(E143="-",0,E143)&gt;=IF(D143="-",0,D143)),"-",IF(D143="-",0,D143)-IF(E143="-",0,E143))</f>
        <v>231600</v>
      </c>
    </row>
    <row r="144" spans="1:6" ht="30.75">
      <c r="A144" s="81" t="s">
        <v>430</v>
      </c>
      <c r="B144" s="82" t="s">
        <v>369</v>
      </c>
      <c r="C144" s="83" t="s">
        <v>564</v>
      </c>
      <c r="D144" s="84">
        <v>231600</v>
      </c>
      <c r="E144" s="85" t="s">
        <v>45</v>
      </c>
      <c r="F144" s="86">
        <f t="shared" si="2"/>
        <v>231600</v>
      </c>
    </row>
    <row r="145" spans="1:6" ht="93">
      <c r="A145" s="81" t="s">
        <v>565</v>
      </c>
      <c r="B145" s="82" t="s">
        <v>369</v>
      </c>
      <c r="C145" s="83" t="s">
        <v>566</v>
      </c>
      <c r="D145" s="84">
        <v>4658500</v>
      </c>
      <c r="E145" s="85" t="s">
        <v>45</v>
      </c>
      <c r="F145" s="86">
        <f t="shared" si="2"/>
        <v>4658500</v>
      </c>
    </row>
    <row r="146" spans="1:6" ht="30.75">
      <c r="A146" s="81" t="s">
        <v>445</v>
      </c>
      <c r="B146" s="82" t="s">
        <v>369</v>
      </c>
      <c r="C146" s="83" t="s">
        <v>567</v>
      </c>
      <c r="D146" s="84">
        <v>4281514.2</v>
      </c>
      <c r="E146" s="85" t="s">
        <v>45</v>
      </c>
      <c r="F146" s="86">
        <f t="shared" si="2"/>
        <v>4281514.2</v>
      </c>
    </row>
    <row r="147" spans="1:6" ht="30.75">
      <c r="A147" s="81" t="s">
        <v>430</v>
      </c>
      <c r="B147" s="82" t="s">
        <v>369</v>
      </c>
      <c r="C147" s="83" t="s">
        <v>568</v>
      </c>
      <c r="D147" s="84">
        <v>4281514.2</v>
      </c>
      <c r="E147" s="85" t="s">
        <v>45</v>
      </c>
      <c r="F147" s="86">
        <f t="shared" si="2"/>
        <v>4281514.2</v>
      </c>
    </row>
    <row r="148" spans="1:6" ht="30.75">
      <c r="A148" s="81" t="s">
        <v>448</v>
      </c>
      <c r="B148" s="82" t="s">
        <v>369</v>
      </c>
      <c r="C148" s="83" t="s">
        <v>569</v>
      </c>
      <c r="D148" s="84">
        <v>4285.8</v>
      </c>
      <c r="E148" s="85" t="s">
        <v>45</v>
      </c>
      <c r="F148" s="86">
        <f t="shared" si="2"/>
        <v>4285.8</v>
      </c>
    </row>
    <row r="149" spans="1:6" ht="30.75">
      <c r="A149" s="81" t="s">
        <v>430</v>
      </c>
      <c r="B149" s="82" t="s">
        <v>369</v>
      </c>
      <c r="C149" s="83" t="s">
        <v>570</v>
      </c>
      <c r="D149" s="84">
        <v>4285.8</v>
      </c>
      <c r="E149" s="85" t="s">
        <v>45</v>
      </c>
      <c r="F149" s="86">
        <f t="shared" si="2"/>
        <v>4285.8</v>
      </c>
    </row>
    <row r="150" spans="1:6" ht="15">
      <c r="A150" s="81" t="s">
        <v>451</v>
      </c>
      <c r="B150" s="82" t="s">
        <v>369</v>
      </c>
      <c r="C150" s="83" t="s">
        <v>571</v>
      </c>
      <c r="D150" s="84">
        <v>372700</v>
      </c>
      <c r="E150" s="85" t="s">
        <v>45</v>
      </c>
      <c r="F150" s="86">
        <f t="shared" si="2"/>
        <v>372700</v>
      </c>
    </row>
    <row r="151" spans="1:6" ht="30.75">
      <c r="A151" s="81" t="s">
        <v>430</v>
      </c>
      <c r="B151" s="82" t="s">
        <v>369</v>
      </c>
      <c r="C151" s="83" t="s">
        <v>572</v>
      </c>
      <c r="D151" s="84">
        <v>372700</v>
      </c>
      <c r="E151" s="85" t="s">
        <v>45</v>
      </c>
      <c r="F151" s="86">
        <f t="shared" si="2"/>
        <v>372700</v>
      </c>
    </row>
    <row r="152" spans="1:6" ht="218.25">
      <c r="A152" s="87" t="s">
        <v>573</v>
      </c>
      <c r="B152" s="82" t="s">
        <v>369</v>
      </c>
      <c r="C152" s="83" t="s">
        <v>574</v>
      </c>
      <c r="D152" s="84">
        <v>2781644.48</v>
      </c>
      <c r="E152" s="85" t="s">
        <v>45</v>
      </c>
      <c r="F152" s="86">
        <f t="shared" si="2"/>
        <v>2781644.48</v>
      </c>
    </row>
    <row r="153" spans="1:6" ht="30.75">
      <c r="A153" s="81" t="s">
        <v>445</v>
      </c>
      <c r="B153" s="82" t="s">
        <v>369</v>
      </c>
      <c r="C153" s="83" t="s">
        <v>575</v>
      </c>
      <c r="D153" s="84">
        <v>2723218.54</v>
      </c>
      <c r="E153" s="85" t="s">
        <v>45</v>
      </c>
      <c r="F153" s="86">
        <f t="shared" si="2"/>
        <v>2723218.54</v>
      </c>
    </row>
    <row r="154" spans="1:6" ht="30.75">
      <c r="A154" s="81" t="s">
        <v>430</v>
      </c>
      <c r="B154" s="82" t="s">
        <v>369</v>
      </c>
      <c r="C154" s="83" t="s">
        <v>576</v>
      </c>
      <c r="D154" s="84">
        <v>2723218.54</v>
      </c>
      <c r="E154" s="85" t="s">
        <v>45</v>
      </c>
      <c r="F154" s="86">
        <f t="shared" si="2"/>
        <v>2723218.54</v>
      </c>
    </row>
    <row r="155" spans="1:6" ht="30.75">
      <c r="A155" s="81" t="s">
        <v>448</v>
      </c>
      <c r="B155" s="82" t="s">
        <v>369</v>
      </c>
      <c r="C155" s="83" t="s">
        <v>577</v>
      </c>
      <c r="D155" s="84">
        <v>2725.94</v>
      </c>
      <c r="E155" s="85" t="s">
        <v>45</v>
      </c>
      <c r="F155" s="86">
        <f t="shared" si="2"/>
        <v>2725.94</v>
      </c>
    </row>
    <row r="156" spans="1:6" ht="30.75">
      <c r="A156" s="81" t="s">
        <v>430</v>
      </c>
      <c r="B156" s="82" t="s">
        <v>369</v>
      </c>
      <c r="C156" s="83" t="s">
        <v>578</v>
      </c>
      <c r="D156" s="84">
        <v>2725.94</v>
      </c>
      <c r="E156" s="85" t="s">
        <v>45</v>
      </c>
      <c r="F156" s="86">
        <f t="shared" si="2"/>
        <v>2725.94</v>
      </c>
    </row>
    <row r="157" spans="1:6" ht="15">
      <c r="A157" s="81" t="s">
        <v>451</v>
      </c>
      <c r="B157" s="82" t="s">
        <v>369</v>
      </c>
      <c r="C157" s="83" t="s">
        <v>579</v>
      </c>
      <c r="D157" s="84">
        <v>55700</v>
      </c>
      <c r="E157" s="85" t="s">
        <v>45</v>
      </c>
      <c r="F157" s="86">
        <f t="shared" si="2"/>
        <v>55700</v>
      </c>
    </row>
    <row r="158" spans="1:6" ht="30.75">
      <c r="A158" s="81" t="s">
        <v>430</v>
      </c>
      <c r="B158" s="82" t="s">
        <v>369</v>
      </c>
      <c r="C158" s="83" t="s">
        <v>580</v>
      </c>
      <c r="D158" s="84">
        <v>55700</v>
      </c>
      <c r="E158" s="85" t="s">
        <v>45</v>
      </c>
      <c r="F158" s="86">
        <f t="shared" si="2"/>
        <v>55700</v>
      </c>
    </row>
    <row r="159" spans="1:6" ht="156">
      <c r="A159" s="87" t="s">
        <v>581</v>
      </c>
      <c r="B159" s="82" t="s">
        <v>369</v>
      </c>
      <c r="C159" s="83" t="s">
        <v>582</v>
      </c>
      <c r="D159" s="84">
        <v>1893523.28</v>
      </c>
      <c r="E159" s="85" t="s">
        <v>45</v>
      </c>
      <c r="F159" s="86">
        <f t="shared" si="2"/>
        <v>1893523.28</v>
      </c>
    </row>
    <row r="160" spans="1:6" ht="30.75">
      <c r="A160" s="81" t="s">
        <v>445</v>
      </c>
      <c r="B160" s="82" t="s">
        <v>369</v>
      </c>
      <c r="C160" s="83" t="s">
        <v>583</v>
      </c>
      <c r="D160" s="84">
        <v>1853667.76</v>
      </c>
      <c r="E160" s="85" t="s">
        <v>45</v>
      </c>
      <c r="F160" s="86">
        <f t="shared" si="2"/>
        <v>1853667.76</v>
      </c>
    </row>
    <row r="161" spans="1:6" ht="30.75">
      <c r="A161" s="81" t="s">
        <v>430</v>
      </c>
      <c r="B161" s="82" t="s">
        <v>369</v>
      </c>
      <c r="C161" s="83" t="s">
        <v>584</v>
      </c>
      <c r="D161" s="84">
        <v>1853667.76</v>
      </c>
      <c r="E161" s="85" t="s">
        <v>45</v>
      </c>
      <c r="F161" s="86">
        <f t="shared" si="2"/>
        <v>1853667.76</v>
      </c>
    </row>
    <row r="162" spans="1:6" ht="30.75">
      <c r="A162" s="81" t="s">
        <v>448</v>
      </c>
      <c r="B162" s="82" t="s">
        <v>369</v>
      </c>
      <c r="C162" s="83" t="s">
        <v>585</v>
      </c>
      <c r="D162" s="84">
        <v>1855.52</v>
      </c>
      <c r="E162" s="85" t="s">
        <v>45</v>
      </c>
      <c r="F162" s="86">
        <f t="shared" si="2"/>
        <v>1855.52</v>
      </c>
    </row>
    <row r="163" spans="1:6" ht="30.75">
      <c r="A163" s="81" t="s">
        <v>430</v>
      </c>
      <c r="B163" s="82" t="s">
        <v>369</v>
      </c>
      <c r="C163" s="83" t="s">
        <v>586</v>
      </c>
      <c r="D163" s="84">
        <v>1855.52</v>
      </c>
      <c r="E163" s="85" t="s">
        <v>45</v>
      </c>
      <c r="F163" s="86">
        <f t="shared" si="2"/>
        <v>1855.52</v>
      </c>
    </row>
    <row r="164" spans="1:6" ht="15">
      <c r="A164" s="81" t="s">
        <v>451</v>
      </c>
      <c r="B164" s="82" t="s">
        <v>369</v>
      </c>
      <c r="C164" s="83" t="s">
        <v>587</v>
      </c>
      <c r="D164" s="84">
        <v>38000</v>
      </c>
      <c r="E164" s="85" t="s">
        <v>45</v>
      </c>
      <c r="F164" s="86">
        <f t="shared" si="2"/>
        <v>38000</v>
      </c>
    </row>
    <row r="165" spans="1:6" ht="30.75">
      <c r="A165" s="81" t="s">
        <v>430</v>
      </c>
      <c r="B165" s="82" t="s">
        <v>369</v>
      </c>
      <c r="C165" s="83" t="s">
        <v>588</v>
      </c>
      <c r="D165" s="84">
        <v>38000</v>
      </c>
      <c r="E165" s="85" t="s">
        <v>45</v>
      </c>
      <c r="F165" s="86">
        <f t="shared" si="2"/>
        <v>38000</v>
      </c>
    </row>
    <row r="166" spans="1:6" ht="62.25">
      <c r="A166" s="81" t="s">
        <v>589</v>
      </c>
      <c r="B166" s="82" t="s">
        <v>369</v>
      </c>
      <c r="C166" s="83" t="s">
        <v>590</v>
      </c>
      <c r="D166" s="84">
        <v>9872275.99</v>
      </c>
      <c r="E166" s="85" t="s">
        <v>45</v>
      </c>
      <c r="F166" s="86">
        <f t="shared" si="2"/>
        <v>9872275.99</v>
      </c>
    </row>
    <row r="167" spans="1:6" ht="30.75">
      <c r="A167" s="81" t="s">
        <v>445</v>
      </c>
      <c r="B167" s="82" t="s">
        <v>369</v>
      </c>
      <c r="C167" s="83" t="s">
        <v>591</v>
      </c>
      <c r="D167" s="84">
        <v>9665101.21</v>
      </c>
      <c r="E167" s="85" t="s">
        <v>45</v>
      </c>
      <c r="F167" s="86">
        <f t="shared" si="2"/>
        <v>9665101.21</v>
      </c>
    </row>
    <row r="168" spans="1:6" ht="30.75">
      <c r="A168" s="81" t="s">
        <v>430</v>
      </c>
      <c r="B168" s="82" t="s">
        <v>369</v>
      </c>
      <c r="C168" s="83" t="s">
        <v>592</v>
      </c>
      <c r="D168" s="84">
        <v>9665101.21</v>
      </c>
      <c r="E168" s="85" t="s">
        <v>45</v>
      </c>
      <c r="F168" s="86">
        <f t="shared" si="2"/>
        <v>9665101.21</v>
      </c>
    </row>
    <row r="169" spans="1:6" ht="30.75">
      <c r="A169" s="81" t="s">
        <v>448</v>
      </c>
      <c r="B169" s="82" t="s">
        <v>369</v>
      </c>
      <c r="C169" s="83" t="s">
        <v>593</v>
      </c>
      <c r="D169" s="84">
        <v>9674.78</v>
      </c>
      <c r="E169" s="85" t="s">
        <v>45</v>
      </c>
      <c r="F169" s="86">
        <f t="shared" si="2"/>
        <v>9674.78</v>
      </c>
    </row>
    <row r="170" spans="1:6" ht="30.75">
      <c r="A170" s="81" t="s">
        <v>430</v>
      </c>
      <c r="B170" s="82" t="s">
        <v>369</v>
      </c>
      <c r="C170" s="83" t="s">
        <v>594</v>
      </c>
      <c r="D170" s="84">
        <v>9674.78</v>
      </c>
      <c r="E170" s="85" t="s">
        <v>45</v>
      </c>
      <c r="F170" s="86">
        <f t="shared" si="2"/>
        <v>9674.78</v>
      </c>
    </row>
    <row r="171" spans="1:6" ht="15">
      <c r="A171" s="81" t="s">
        <v>451</v>
      </c>
      <c r="B171" s="82" t="s">
        <v>369</v>
      </c>
      <c r="C171" s="83" t="s">
        <v>595</v>
      </c>
      <c r="D171" s="84">
        <v>197500</v>
      </c>
      <c r="E171" s="85" t="s">
        <v>45</v>
      </c>
      <c r="F171" s="86">
        <f t="shared" si="2"/>
        <v>197500</v>
      </c>
    </row>
    <row r="172" spans="1:6" ht="30.75">
      <c r="A172" s="81" t="s">
        <v>430</v>
      </c>
      <c r="B172" s="82" t="s">
        <v>369</v>
      </c>
      <c r="C172" s="83" t="s">
        <v>596</v>
      </c>
      <c r="D172" s="84">
        <v>197500</v>
      </c>
      <c r="E172" s="85" t="s">
        <v>45</v>
      </c>
      <c r="F172" s="86">
        <f t="shared" si="2"/>
        <v>197500</v>
      </c>
    </row>
    <row r="173" spans="1:6" ht="62.25">
      <c r="A173" s="81" t="s">
        <v>597</v>
      </c>
      <c r="B173" s="82" t="s">
        <v>369</v>
      </c>
      <c r="C173" s="83" t="s">
        <v>598</v>
      </c>
      <c r="D173" s="84">
        <v>1579193.03</v>
      </c>
      <c r="E173" s="85" t="s">
        <v>45</v>
      </c>
      <c r="F173" s="86">
        <f t="shared" si="2"/>
        <v>1579193.03</v>
      </c>
    </row>
    <row r="174" spans="1:6" ht="30.75">
      <c r="A174" s="81" t="s">
        <v>445</v>
      </c>
      <c r="B174" s="82" t="s">
        <v>369</v>
      </c>
      <c r="C174" s="83" t="s">
        <v>599</v>
      </c>
      <c r="D174" s="84">
        <v>1546045.44</v>
      </c>
      <c r="E174" s="85" t="s">
        <v>45</v>
      </c>
      <c r="F174" s="86">
        <f t="shared" si="2"/>
        <v>1546045.44</v>
      </c>
    </row>
    <row r="175" spans="1:6" ht="30.75">
      <c r="A175" s="81" t="s">
        <v>430</v>
      </c>
      <c r="B175" s="82" t="s">
        <v>369</v>
      </c>
      <c r="C175" s="83" t="s">
        <v>600</v>
      </c>
      <c r="D175" s="84">
        <v>1546045.44</v>
      </c>
      <c r="E175" s="85" t="s">
        <v>45</v>
      </c>
      <c r="F175" s="86">
        <f t="shared" si="2"/>
        <v>1546045.44</v>
      </c>
    </row>
    <row r="176" spans="1:6" ht="30.75">
      <c r="A176" s="81" t="s">
        <v>448</v>
      </c>
      <c r="B176" s="82" t="s">
        <v>369</v>
      </c>
      <c r="C176" s="83" t="s">
        <v>601</v>
      </c>
      <c r="D176" s="84">
        <v>1547.59</v>
      </c>
      <c r="E176" s="85" t="s">
        <v>45</v>
      </c>
      <c r="F176" s="86">
        <f t="shared" si="2"/>
        <v>1547.59</v>
      </c>
    </row>
    <row r="177" spans="1:6" ht="30.75">
      <c r="A177" s="81" t="s">
        <v>430</v>
      </c>
      <c r="B177" s="82" t="s">
        <v>369</v>
      </c>
      <c r="C177" s="83" t="s">
        <v>602</v>
      </c>
      <c r="D177" s="84">
        <v>1547.59</v>
      </c>
      <c r="E177" s="85" t="s">
        <v>45</v>
      </c>
      <c r="F177" s="86">
        <f t="shared" si="2"/>
        <v>1547.59</v>
      </c>
    </row>
    <row r="178" spans="1:6" ht="15">
      <c r="A178" s="81" t="s">
        <v>451</v>
      </c>
      <c r="B178" s="82" t="s">
        <v>369</v>
      </c>
      <c r="C178" s="83" t="s">
        <v>603</v>
      </c>
      <c r="D178" s="84">
        <v>31600</v>
      </c>
      <c r="E178" s="85" t="s">
        <v>45</v>
      </c>
      <c r="F178" s="86">
        <f t="shared" si="2"/>
        <v>31600</v>
      </c>
    </row>
    <row r="179" spans="1:6" ht="30.75">
      <c r="A179" s="81" t="s">
        <v>430</v>
      </c>
      <c r="B179" s="82" t="s">
        <v>369</v>
      </c>
      <c r="C179" s="83" t="s">
        <v>604</v>
      </c>
      <c r="D179" s="84">
        <v>31600</v>
      </c>
      <c r="E179" s="85" t="s">
        <v>45</v>
      </c>
      <c r="F179" s="86">
        <f t="shared" si="2"/>
        <v>31600</v>
      </c>
    </row>
    <row r="180" spans="1:6" ht="140.25">
      <c r="A180" s="87" t="s">
        <v>605</v>
      </c>
      <c r="B180" s="82" t="s">
        <v>369</v>
      </c>
      <c r="C180" s="83" t="s">
        <v>606</v>
      </c>
      <c r="D180" s="84">
        <v>5691449.82</v>
      </c>
      <c r="E180" s="85" t="s">
        <v>45</v>
      </c>
      <c r="F180" s="86">
        <f t="shared" si="2"/>
        <v>5691449.82</v>
      </c>
    </row>
    <row r="181" spans="1:6" ht="30.75">
      <c r="A181" s="81" t="s">
        <v>445</v>
      </c>
      <c r="B181" s="82" t="s">
        <v>369</v>
      </c>
      <c r="C181" s="83" t="s">
        <v>607</v>
      </c>
      <c r="D181" s="84">
        <v>5572043.2</v>
      </c>
      <c r="E181" s="85" t="s">
        <v>45</v>
      </c>
      <c r="F181" s="86">
        <f t="shared" si="2"/>
        <v>5572043.2</v>
      </c>
    </row>
    <row r="182" spans="1:6" ht="30.75">
      <c r="A182" s="81" t="s">
        <v>430</v>
      </c>
      <c r="B182" s="82" t="s">
        <v>369</v>
      </c>
      <c r="C182" s="83" t="s">
        <v>608</v>
      </c>
      <c r="D182" s="84">
        <v>5572043.2</v>
      </c>
      <c r="E182" s="85" t="s">
        <v>45</v>
      </c>
      <c r="F182" s="86">
        <f t="shared" si="2"/>
        <v>5572043.2</v>
      </c>
    </row>
    <row r="183" spans="1:6" ht="30.75">
      <c r="A183" s="81" t="s">
        <v>448</v>
      </c>
      <c r="B183" s="82" t="s">
        <v>369</v>
      </c>
      <c r="C183" s="83" t="s">
        <v>609</v>
      </c>
      <c r="D183" s="84">
        <v>5577.62</v>
      </c>
      <c r="E183" s="85" t="s">
        <v>45</v>
      </c>
      <c r="F183" s="86">
        <f t="shared" si="2"/>
        <v>5577.62</v>
      </c>
    </row>
    <row r="184" spans="1:6" ht="30.75">
      <c r="A184" s="81" t="s">
        <v>430</v>
      </c>
      <c r="B184" s="82" t="s">
        <v>369</v>
      </c>
      <c r="C184" s="83" t="s">
        <v>610</v>
      </c>
      <c r="D184" s="84">
        <v>5577.62</v>
      </c>
      <c r="E184" s="85" t="s">
        <v>45</v>
      </c>
      <c r="F184" s="86">
        <f t="shared" si="2"/>
        <v>5577.62</v>
      </c>
    </row>
    <row r="185" spans="1:6" ht="15">
      <c r="A185" s="81" t="s">
        <v>451</v>
      </c>
      <c r="B185" s="82" t="s">
        <v>369</v>
      </c>
      <c r="C185" s="83" t="s">
        <v>611</v>
      </c>
      <c r="D185" s="84">
        <v>113829</v>
      </c>
      <c r="E185" s="85" t="s">
        <v>45</v>
      </c>
      <c r="F185" s="86">
        <f t="shared" si="2"/>
        <v>113829</v>
      </c>
    </row>
    <row r="186" spans="1:6" ht="30.75">
      <c r="A186" s="81" t="s">
        <v>430</v>
      </c>
      <c r="B186" s="82" t="s">
        <v>369</v>
      </c>
      <c r="C186" s="83" t="s">
        <v>612</v>
      </c>
      <c r="D186" s="84">
        <v>113829</v>
      </c>
      <c r="E186" s="85" t="s">
        <v>45</v>
      </c>
      <c r="F186" s="86">
        <f t="shared" si="2"/>
        <v>113829</v>
      </c>
    </row>
    <row r="187" spans="1:6" ht="15">
      <c r="A187" s="69" t="s">
        <v>613</v>
      </c>
      <c r="B187" s="70" t="s">
        <v>369</v>
      </c>
      <c r="C187" s="71" t="s">
        <v>614</v>
      </c>
      <c r="D187" s="72">
        <v>246489861</v>
      </c>
      <c r="E187" s="73">
        <v>24258816.25</v>
      </c>
      <c r="F187" s="74">
        <f t="shared" si="2"/>
        <v>222231044.75</v>
      </c>
    </row>
    <row r="188" spans="1:6" ht="46.5">
      <c r="A188" s="81" t="s">
        <v>615</v>
      </c>
      <c r="B188" s="82" t="s">
        <v>369</v>
      </c>
      <c r="C188" s="83" t="s">
        <v>616</v>
      </c>
      <c r="D188" s="84">
        <v>237136243</v>
      </c>
      <c r="E188" s="85">
        <v>24258816.25</v>
      </c>
      <c r="F188" s="86">
        <f t="shared" si="2"/>
        <v>212877426.75</v>
      </c>
    </row>
    <row r="189" spans="1:6" ht="30.75">
      <c r="A189" s="81" t="s">
        <v>617</v>
      </c>
      <c r="B189" s="82" t="s">
        <v>369</v>
      </c>
      <c r="C189" s="83" t="s">
        <v>618</v>
      </c>
      <c r="D189" s="84">
        <v>188842784</v>
      </c>
      <c r="E189" s="85">
        <v>23531624.2</v>
      </c>
      <c r="F189" s="86">
        <f t="shared" si="2"/>
        <v>165311159.8</v>
      </c>
    </row>
    <row r="190" spans="1:6" ht="108.75">
      <c r="A190" s="81" t="s">
        <v>619</v>
      </c>
      <c r="B190" s="82" t="s">
        <v>369</v>
      </c>
      <c r="C190" s="83" t="s">
        <v>620</v>
      </c>
      <c r="D190" s="84">
        <v>188842784</v>
      </c>
      <c r="E190" s="85">
        <v>23531624.2</v>
      </c>
      <c r="F190" s="86">
        <f t="shared" si="2"/>
        <v>165311159.8</v>
      </c>
    </row>
    <row r="191" spans="1:6" ht="46.5">
      <c r="A191" s="81" t="s">
        <v>621</v>
      </c>
      <c r="B191" s="82" t="s">
        <v>369</v>
      </c>
      <c r="C191" s="83" t="s">
        <v>622</v>
      </c>
      <c r="D191" s="84">
        <v>48293459</v>
      </c>
      <c r="E191" s="85">
        <v>727192.05</v>
      </c>
      <c r="F191" s="86">
        <f t="shared" si="2"/>
        <v>47566266.95</v>
      </c>
    </row>
    <row r="192" spans="1:6" ht="108.75">
      <c r="A192" s="81" t="s">
        <v>619</v>
      </c>
      <c r="B192" s="82" t="s">
        <v>369</v>
      </c>
      <c r="C192" s="83" t="s">
        <v>623</v>
      </c>
      <c r="D192" s="84">
        <v>48070599</v>
      </c>
      <c r="E192" s="85">
        <v>727192.05</v>
      </c>
      <c r="F192" s="86">
        <f t="shared" si="2"/>
        <v>47343406.95</v>
      </c>
    </row>
    <row r="193" spans="1:6" ht="108.75">
      <c r="A193" s="87" t="s">
        <v>624</v>
      </c>
      <c r="B193" s="82" t="s">
        <v>369</v>
      </c>
      <c r="C193" s="83" t="s">
        <v>625</v>
      </c>
      <c r="D193" s="84">
        <v>27980</v>
      </c>
      <c r="E193" s="85" t="s">
        <v>45</v>
      </c>
      <c r="F193" s="86">
        <f t="shared" si="2"/>
        <v>27980</v>
      </c>
    </row>
    <row r="194" spans="1:6" ht="108.75">
      <c r="A194" s="87" t="s">
        <v>626</v>
      </c>
      <c r="B194" s="82" t="s">
        <v>369</v>
      </c>
      <c r="C194" s="83" t="s">
        <v>627</v>
      </c>
      <c r="D194" s="84">
        <v>27980</v>
      </c>
      <c r="E194" s="85" t="s">
        <v>45</v>
      </c>
      <c r="F194" s="86">
        <f t="shared" si="2"/>
        <v>27980</v>
      </c>
    </row>
    <row r="195" spans="1:6" ht="78">
      <c r="A195" s="81" t="s">
        <v>628</v>
      </c>
      <c r="B195" s="82" t="s">
        <v>369</v>
      </c>
      <c r="C195" s="83" t="s">
        <v>629</v>
      </c>
      <c r="D195" s="84">
        <v>110960</v>
      </c>
      <c r="E195" s="85" t="s">
        <v>45</v>
      </c>
      <c r="F195" s="86">
        <f t="shared" si="2"/>
        <v>110960</v>
      </c>
    </row>
    <row r="196" spans="1:6" ht="78">
      <c r="A196" s="81" t="s">
        <v>628</v>
      </c>
      <c r="B196" s="82" t="s">
        <v>369</v>
      </c>
      <c r="C196" s="83" t="s">
        <v>630</v>
      </c>
      <c r="D196" s="84">
        <v>55940</v>
      </c>
      <c r="E196" s="85" t="s">
        <v>45</v>
      </c>
      <c r="F196" s="86">
        <f t="shared" si="2"/>
        <v>55940</v>
      </c>
    </row>
    <row r="197" spans="1:6" ht="30.75">
      <c r="A197" s="81" t="s">
        <v>435</v>
      </c>
      <c r="B197" s="82" t="s">
        <v>369</v>
      </c>
      <c r="C197" s="83" t="s">
        <v>631</v>
      </c>
      <c r="D197" s="84">
        <v>8386194</v>
      </c>
      <c r="E197" s="85" t="s">
        <v>45</v>
      </c>
      <c r="F197" s="86">
        <f t="shared" si="2"/>
        <v>8386194</v>
      </c>
    </row>
    <row r="198" spans="1:6" ht="62.25">
      <c r="A198" s="81" t="s">
        <v>437</v>
      </c>
      <c r="B198" s="82" t="s">
        <v>369</v>
      </c>
      <c r="C198" s="83" t="s">
        <v>632</v>
      </c>
      <c r="D198" s="84">
        <v>180000</v>
      </c>
      <c r="E198" s="85" t="s">
        <v>45</v>
      </c>
      <c r="F198" s="86">
        <f t="shared" si="2"/>
        <v>180000</v>
      </c>
    </row>
    <row r="199" spans="1:6" ht="30.75">
      <c r="A199" s="81" t="s">
        <v>430</v>
      </c>
      <c r="B199" s="82" t="s">
        <v>369</v>
      </c>
      <c r="C199" s="83" t="s">
        <v>633</v>
      </c>
      <c r="D199" s="84">
        <v>180000</v>
      </c>
      <c r="E199" s="85" t="s">
        <v>45</v>
      </c>
      <c r="F199" s="86">
        <f t="shared" si="2"/>
        <v>180000</v>
      </c>
    </row>
    <row r="200" spans="1:6" ht="30.75">
      <c r="A200" s="81" t="s">
        <v>440</v>
      </c>
      <c r="B200" s="82" t="s">
        <v>369</v>
      </c>
      <c r="C200" s="83" t="s">
        <v>634</v>
      </c>
      <c r="D200" s="84">
        <v>8206194</v>
      </c>
      <c r="E200" s="85" t="s">
        <v>45</v>
      </c>
      <c r="F200" s="86">
        <f t="shared" si="2"/>
        <v>8206194</v>
      </c>
    </row>
    <row r="201" spans="1:6" ht="30.75">
      <c r="A201" s="81" t="s">
        <v>430</v>
      </c>
      <c r="B201" s="82" t="s">
        <v>369</v>
      </c>
      <c r="C201" s="83" t="s">
        <v>635</v>
      </c>
      <c r="D201" s="84">
        <v>8206194</v>
      </c>
      <c r="E201" s="85" t="s">
        <v>45</v>
      </c>
      <c r="F201" s="86">
        <f t="shared" si="2"/>
        <v>8206194</v>
      </c>
    </row>
    <row r="202" spans="1:6" ht="46.5">
      <c r="A202" s="81" t="s">
        <v>636</v>
      </c>
      <c r="B202" s="82" t="s">
        <v>369</v>
      </c>
      <c r="C202" s="83" t="s">
        <v>637</v>
      </c>
      <c r="D202" s="84">
        <v>370000</v>
      </c>
      <c r="E202" s="85" t="s">
        <v>45</v>
      </c>
      <c r="F202" s="86">
        <f t="shared" si="2"/>
        <v>370000</v>
      </c>
    </row>
    <row r="203" spans="1:6" ht="46.5">
      <c r="A203" s="81" t="s">
        <v>638</v>
      </c>
      <c r="B203" s="82" t="s">
        <v>369</v>
      </c>
      <c r="C203" s="83" t="s">
        <v>639</v>
      </c>
      <c r="D203" s="84">
        <v>370000</v>
      </c>
      <c r="E203" s="85" t="s">
        <v>45</v>
      </c>
      <c r="F203" s="86">
        <f t="shared" si="2"/>
        <v>370000</v>
      </c>
    </row>
    <row r="204" spans="1:6" ht="30.75">
      <c r="A204" s="81" t="s">
        <v>430</v>
      </c>
      <c r="B204" s="82" t="s">
        <v>369</v>
      </c>
      <c r="C204" s="83" t="s">
        <v>640</v>
      </c>
      <c r="D204" s="84">
        <v>370000</v>
      </c>
      <c r="E204" s="85" t="s">
        <v>45</v>
      </c>
      <c r="F204" s="86">
        <f t="shared" si="2"/>
        <v>370000</v>
      </c>
    </row>
    <row r="205" spans="1:6" ht="78">
      <c r="A205" s="81" t="s">
        <v>641</v>
      </c>
      <c r="B205" s="82" t="s">
        <v>369</v>
      </c>
      <c r="C205" s="83" t="s">
        <v>642</v>
      </c>
      <c r="D205" s="84">
        <v>597424</v>
      </c>
      <c r="E205" s="85" t="s">
        <v>45</v>
      </c>
      <c r="F205" s="86">
        <f t="shared" si="2"/>
        <v>597424</v>
      </c>
    </row>
    <row r="206" spans="1:6" ht="30.75">
      <c r="A206" s="81" t="s">
        <v>445</v>
      </c>
      <c r="B206" s="82" t="s">
        <v>369</v>
      </c>
      <c r="C206" s="83" t="s">
        <v>643</v>
      </c>
      <c r="D206" s="84">
        <v>561012.43</v>
      </c>
      <c r="E206" s="85" t="s">
        <v>45</v>
      </c>
      <c r="F206" s="86">
        <f t="shared" si="2"/>
        <v>561012.43</v>
      </c>
    </row>
    <row r="207" spans="1:6" ht="30.75">
      <c r="A207" s="81" t="s">
        <v>430</v>
      </c>
      <c r="B207" s="82" t="s">
        <v>369</v>
      </c>
      <c r="C207" s="83" t="s">
        <v>644</v>
      </c>
      <c r="D207" s="84">
        <v>561012.43</v>
      </c>
      <c r="E207" s="85" t="s">
        <v>45</v>
      </c>
      <c r="F207" s="86">
        <f aca="true" t="shared" si="3" ref="F207:F270">IF(OR(D207="-",IF(E207="-",0,E207)&gt;=IF(D207="-",0,D207)),"-",IF(D207="-",0,D207)-IF(E207="-",0,E207))</f>
        <v>561012.43</v>
      </c>
    </row>
    <row r="208" spans="1:6" ht="30.75">
      <c r="A208" s="81" t="s">
        <v>448</v>
      </c>
      <c r="B208" s="82" t="s">
        <v>369</v>
      </c>
      <c r="C208" s="83" t="s">
        <v>645</v>
      </c>
      <c r="D208" s="84">
        <v>561.57</v>
      </c>
      <c r="E208" s="85" t="s">
        <v>45</v>
      </c>
      <c r="F208" s="86">
        <f t="shared" si="3"/>
        <v>561.57</v>
      </c>
    </row>
    <row r="209" spans="1:6" ht="30.75">
      <c r="A209" s="81" t="s">
        <v>430</v>
      </c>
      <c r="B209" s="82" t="s">
        <v>369</v>
      </c>
      <c r="C209" s="83" t="s">
        <v>646</v>
      </c>
      <c r="D209" s="84">
        <v>561.57</v>
      </c>
      <c r="E209" s="85" t="s">
        <v>45</v>
      </c>
      <c r="F209" s="86">
        <f t="shared" si="3"/>
        <v>561.57</v>
      </c>
    </row>
    <row r="210" spans="1:6" ht="15">
      <c r="A210" s="81" t="s">
        <v>451</v>
      </c>
      <c r="B210" s="82" t="s">
        <v>369</v>
      </c>
      <c r="C210" s="83" t="s">
        <v>647</v>
      </c>
      <c r="D210" s="84">
        <v>35850</v>
      </c>
      <c r="E210" s="85" t="s">
        <v>45</v>
      </c>
      <c r="F210" s="86">
        <f t="shared" si="3"/>
        <v>35850</v>
      </c>
    </row>
    <row r="211" spans="1:6" ht="30.75">
      <c r="A211" s="81" t="s">
        <v>430</v>
      </c>
      <c r="B211" s="82" t="s">
        <v>369</v>
      </c>
      <c r="C211" s="83" t="s">
        <v>648</v>
      </c>
      <c r="D211" s="84">
        <v>35850</v>
      </c>
      <c r="E211" s="85" t="s">
        <v>45</v>
      </c>
      <c r="F211" s="86">
        <f t="shared" si="3"/>
        <v>35850</v>
      </c>
    </row>
    <row r="212" spans="1:6" ht="15">
      <c r="A212" s="69" t="s">
        <v>649</v>
      </c>
      <c r="B212" s="70" t="s">
        <v>369</v>
      </c>
      <c r="C212" s="71" t="s">
        <v>650</v>
      </c>
      <c r="D212" s="72">
        <v>87298879</v>
      </c>
      <c r="E212" s="73">
        <v>4732075.51</v>
      </c>
      <c r="F212" s="74">
        <f t="shared" si="3"/>
        <v>82566803.49</v>
      </c>
    </row>
    <row r="213" spans="1:6" ht="30.75">
      <c r="A213" s="81" t="s">
        <v>651</v>
      </c>
      <c r="B213" s="82" t="s">
        <v>369</v>
      </c>
      <c r="C213" s="83" t="s">
        <v>652</v>
      </c>
      <c r="D213" s="84">
        <v>29634300</v>
      </c>
      <c r="E213" s="85" t="s">
        <v>45</v>
      </c>
      <c r="F213" s="86">
        <f t="shared" si="3"/>
        <v>29634300</v>
      </c>
    </row>
    <row r="214" spans="1:6" ht="30.75">
      <c r="A214" s="81" t="s">
        <v>653</v>
      </c>
      <c r="B214" s="82" t="s">
        <v>369</v>
      </c>
      <c r="C214" s="83" t="s">
        <v>654</v>
      </c>
      <c r="D214" s="84">
        <v>13117500</v>
      </c>
      <c r="E214" s="85" t="s">
        <v>45</v>
      </c>
      <c r="F214" s="86">
        <f t="shared" si="3"/>
        <v>13117500</v>
      </c>
    </row>
    <row r="215" spans="1:6" ht="78">
      <c r="A215" s="81" t="s">
        <v>416</v>
      </c>
      <c r="B215" s="82" t="s">
        <v>369</v>
      </c>
      <c r="C215" s="83" t="s">
        <v>655</v>
      </c>
      <c r="D215" s="84">
        <v>11000000</v>
      </c>
      <c r="E215" s="85" t="s">
        <v>45</v>
      </c>
      <c r="F215" s="86">
        <f t="shared" si="3"/>
        <v>11000000</v>
      </c>
    </row>
    <row r="216" spans="1:6" ht="30.75">
      <c r="A216" s="81" t="s">
        <v>430</v>
      </c>
      <c r="B216" s="82" t="s">
        <v>369</v>
      </c>
      <c r="C216" s="83" t="s">
        <v>656</v>
      </c>
      <c r="D216" s="84">
        <v>2117500</v>
      </c>
      <c r="E216" s="85" t="s">
        <v>45</v>
      </c>
      <c r="F216" s="86">
        <f t="shared" si="3"/>
        <v>2117500</v>
      </c>
    </row>
    <row r="217" spans="1:6" ht="30.75">
      <c r="A217" s="81" t="s">
        <v>657</v>
      </c>
      <c r="B217" s="82" t="s">
        <v>369</v>
      </c>
      <c r="C217" s="83" t="s">
        <v>658</v>
      </c>
      <c r="D217" s="84">
        <v>15877300</v>
      </c>
      <c r="E217" s="85" t="s">
        <v>45</v>
      </c>
      <c r="F217" s="86">
        <f t="shared" si="3"/>
        <v>15877300</v>
      </c>
    </row>
    <row r="218" spans="1:6" ht="78">
      <c r="A218" s="81" t="s">
        <v>416</v>
      </c>
      <c r="B218" s="82" t="s">
        <v>369</v>
      </c>
      <c r="C218" s="83" t="s">
        <v>659</v>
      </c>
      <c r="D218" s="84">
        <v>15877300</v>
      </c>
      <c r="E218" s="85" t="s">
        <v>45</v>
      </c>
      <c r="F218" s="86">
        <f t="shared" si="3"/>
        <v>15877300</v>
      </c>
    </row>
    <row r="219" spans="1:6" ht="30.75">
      <c r="A219" s="81" t="s">
        <v>660</v>
      </c>
      <c r="B219" s="82" t="s">
        <v>369</v>
      </c>
      <c r="C219" s="83" t="s">
        <v>661</v>
      </c>
      <c r="D219" s="84">
        <v>639500</v>
      </c>
      <c r="E219" s="85" t="s">
        <v>45</v>
      </c>
      <c r="F219" s="86">
        <f t="shared" si="3"/>
        <v>639500</v>
      </c>
    </row>
    <row r="220" spans="1:6" ht="30.75">
      <c r="A220" s="81" t="s">
        <v>430</v>
      </c>
      <c r="B220" s="82" t="s">
        <v>369</v>
      </c>
      <c r="C220" s="83" t="s">
        <v>662</v>
      </c>
      <c r="D220" s="84">
        <v>639500</v>
      </c>
      <c r="E220" s="85" t="s">
        <v>45</v>
      </c>
      <c r="F220" s="86">
        <f t="shared" si="3"/>
        <v>639500</v>
      </c>
    </row>
    <row r="221" spans="1:6" ht="30.75">
      <c r="A221" s="81" t="s">
        <v>435</v>
      </c>
      <c r="B221" s="82" t="s">
        <v>369</v>
      </c>
      <c r="C221" s="83" t="s">
        <v>663</v>
      </c>
      <c r="D221" s="84">
        <v>25330636</v>
      </c>
      <c r="E221" s="85">
        <v>1959323.66</v>
      </c>
      <c r="F221" s="86">
        <f t="shared" si="3"/>
        <v>23371312.34</v>
      </c>
    </row>
    <row r="222" spans="1:6" ht="30.75">
      <c r="A222" s="81" t="s">
        <v>664</v>
      </c>
      <c r="B222" s="82" t="s">
        <v>369</v>
      </c>
      <c r="C222" s="83" t="s">
        <v>665</v>
      </c>
      <c r="D222" s="84">
        <v>25330636</v>
      </c>
      <c r="E222" s="85">
        <v>1959323.66</v>
      </c>
      <c r="F222" s="86">
        <f t="shared" si="3"/>
        <v>23371312.34</v>
      </c>
    </row>
    <row r="223" spans="1:6" ht="30.75">
      <c r="A223" s="81" t="s">
        <v>430</v>
      </c>
      <c r="B223" s="82" t="s">
        <v>369</v>
      </c>
      <c r="C223" s="83" t="s">
        <v>666</v>
      </c>
      <c r="D223" s="84">
        <v>25330636</v>
      </c>
      <c r="E223" s="85">
        <v>1959323.66</v>
      </c>
      <c r="F223" s="86">
        <f t="shared" si="3"/>
        <v>23371312.34</v>
      </c>
    </row>
    <row r="224" spans="1:6" ht="15">
      <c r="A224" s="81" t="s">
        <v>667</v>
      </c>
      <c r="B224" s="82" t="s">
        <v>369</v>
      </c>
      <c r="C224" s="83" t="s">
        <v>668</v>
      </c>
      <c r="D224" s="84">
        <v>230000</v>
      </c>
      <c r="E224" s="85" t="s">
        <v>45</v>
      </c>
      <c r="F224" s="86">
        <f t="shared" si="3"/>
        <v>230000</v>
      </c>
    </row>
    <row r="225" spans="1:6" ht="15">
      <c r="A225" s="81" t="s">
        <v>669</v>
      </c>
      <c r="B225" s="82" t="s">
        <v>369</v>
      </c>
      <c r="C225" s="83" t="s">
        <v>670</v>
      </c>
      <c r="D225" s="84">
        <v>230000</v>
      </c>
      <c r="E225" s="85" t="s">
        <v>45</v>
      </c>
      <c r="F225" s="86">
        <f t="shared" si="3"/>
        <v>230000</v>
      </c>
    </row>
    <row r="226" spans="1:6" ht="15">
      <c r="A226" s="81" t="s">
        <v>388</v>
      </c>
      <c r="B226" s="82" t="s">
        <v>369</v>
      </c>
      <c r="C226" s="83" t="s">
        <v>671</v>
      </c>
      <c r="D226" s="84">
        <v>210000</v>
      </c>
      <c r="E226" s="85" t="s">
        <v>45</v>
      </c>
      <c r="F226" s="86">
        <f t="shared" si="3"/>
        <v>210000</v>
      </c>
    </row>
    <row r="227" spans="1:6" ht="15">
      <c r="A227" s="81" t="s">
        <v>672</v>
      </c>
      <c r="B227" s="82" t="s">
        <v>369</v>
      </c>
      <c r="C227" s="83" t="s">
        <v>673</v>
      </c>
      <c r="D227" s="84">
        <v>20000</v>
      </c>
      <c r="E227" s="85" t="s">
        <v>45</v>
      </c>
      <c r="F227" s="86">
        <f t="shared" si="3"/>
        <v>20000</v>
      </c>
    </row>
    <row r="228" spans="1:6" ht="46.5">
      <c r="A228" s="81" t="s">
        <v>674</v>
      </c>
      <c r="B228" s="82" t="s">
        <v>369</v>
      </c>
      <c r="C228" s="83" t="s">
        <v>675</v>
      </c>
      <c r="D228" s="84">
        <v>32103943</v>
      </c>
      <c r="E228" s="85">
        <v>2772751.85</v>
      </c>
      <c r="F228" s="86">
        <f t="shared" si="3"/>
        <v>29331191.15</v>
      </c>
    </row>
    <row r="229" spans="1:6" ht="30.75">
      <c r="A229" s="81" t="s">
        <v>676</v>
      </c>
      <c r="B229" s="82" t="s">
        <v>369</v>
      </c>
      <c r="C229" s="83" t="s">
        <v>677</v>
      </c>
      <c r="D229" s="84">
        <v>32103943</v>
      </c>
      <c r="E229" s="85">
        <v>2772751.85</v>
      </c>
      <c r="F229" s="86">
        <f t="shared" si="3"/>
        <v>29331191.15</v>
      </c>
    </row>
    <row r="230" spans="1:6" ht="30.75">
      <c r="A230" s="81" t="s">
        <v>380</v>
      </c>
      <c r="B230" s="82" t="s">
        <v>369</v>
      </c>
      <c r="C230" s="83" t="s">
        <v>678</v>
      </c>
      <c r="D230" s="84">
        <v>21613864</v>
      </c>
      <c r="E230" s="85">
        <v>2019175.59</v>
      </c>
      <c r="F230" s="86">
        <f t="shared" si="3"/>
        <v>19594688.41</v>
      </c>
    </row>
    <row r="231" spans="1:6" ht="46.5">
      <c r="A231" s="81" t="s">
        <v>382</v>
      </c>
      <c r="B231" s="82" t="s">
        <v>369</v>
      </c>
      <c r="C231" s="83" t="s">
        <v>679</v>
      </c>
      <c r="D231" s="84">
        <v>18500</v>
      </c>
      <c r="E231" s="85" t="s">
        <v>45</v>
      </c>
      <c r="F231" s="86">
        <f t="shared" si="3"/>
        <v>18500</v>
      </c>
    </row>
    <row r="232" spans="1:6" ht="62.25">
      <c r="A232" s="81" t="s">
        <v>384</v>
      </c>
      <c r="B232" s="82" t="s">
        <v>369</v>
      </c>
      <c r="C232" s="83" t="s">
        <v>680</v>
      </c>
      <c r="D232" s="84">
        <v>6527387</v>
      </c>
      <c r="E232" s="85">
        <v>360613.78</v>
      </c>
      <c r="F232" s="86">
        <f t="shared" si="3"/>
        <v>6166773.22</v>
      </c>
    </row>
    <row r="233" spans="1:6" ht="46.5">
      <c r="A233" s="81" t="s">
        <v>386</v>
      </c>
      <c r="B233" s="82" t="s">
        <v>369</v>
      </c>
      <c r="C233" s="83" t="s">
        <v>681</v>
      </c>
      <c r="D233" s="84">
        <v>858172</v>
      </c>
      <c r="E233" s="85">
        <v>35734.48</v>
      </c>
      <c r="F233" s="86">
        <f t="shared" si="3"/>
        <v>822437.52</v>
      </c>
    </row>
    <row r="234" spans="1:6" ht="15">
      <c r="A234" s="81" t="s">
        <v>388</v>
      </c>
      <c r="B234" s="82" t="s">
        <v>369</v>
      </c>
      <c r="C234" s="83" t="s">
        <v>682</v>
      </c>
      <c r="D234" s="84">
        <v>1657731</v>
      </c>
      <c r="E234" s="85">
        <v>321150</v>
      </c>
      <c r="F234" s="86">
        <f t="shared" si="3"/>
        <v>1336581</v>
      </c>
    </row>
    <row r="235" spans="1:6" ht="15">
      <c r="A235" s="81" t="s">
        <v>683</v>
      </c>
      <c r="B235" s="82" t="s">
        <v>369</v>
      </c>
      <c r="C235" s="83" t="s">
        <v>684</v>
      </c>
      <c r="D235" s="84">
        <v>1264600</v>
      </c>
      <c r="E235" s="85" t="s">
        <v>45</v>
      </c>
      <c r="F235" s="86">
        <f t="shared" si="3"/>
        <v>1264600</v>
      </c>
    </row>
    <row r="236" spans="1:6" ht="30.75">
      <c r="A236" s="81" t="s">
        <v>685</v>
      </c>
      <c r="B236" s="82" t="s">
        <v>369</v>
      </c>
      <c r="C236" s="83" t="s">
        <v>686</v>
      </c>
      <c r="D236" s="84">
        <v>160393</v>
      </c>
      <c r="E236" s="85">
        <v>35254</v>
      </c>
      <c r="F236" s="86">
        <f t="shared" si="3"/>
        <v>125139</v>
      </c>
    </row>
    <row r="237" spans="1:6" ht="15">
      <c r="A237" s="81" t="s">
        <v>687</v>
      </c>
      <c r="B237" s="82" t="s">
        <v>369</v>
      </c>
      <c r="C237" s="83" t="s">
        <v>688</v>
      </c>
      <c r="D237" s="84">
        <v>3296</v>
      </c>
      <c r="E237" s="85">
        <v>824</v>
      </c>
      <c r="F237" s="86">
        <f t="shared" si="3"/>
        <v>2472</v>
      </c>
    </row>
    <row r="238" spans="1:6" ht="15">
      <c r="A238" s="81" t="s">
        <v>689</v>
      </c>
      <c r="B238" s="82" t="s">
        <v>369</v>
      </c>
      <c r="C238" s="83" t="s">
        <v>690</v>
      </c>
      <c r="D238" s="84">
        <v>47156400</v>
      </c>
      <c r="E238" s="85">
        <v>7612248.22</v>
      </c>
      <c r="F238" s="86">
        <f t="shared" si="3"/>
        <v>39544151.78</v>
      </c>
    </row>
    <row r="239" spans="1:6" ht="15">
      <c r="A239" s="69" t="s">
        <v>691</v>
      </c>
      <c r="B239" s="70" t="s">
        <v>369</v>
      </c>
      <c r="C239" s="71" t="s">
        <v>692</v>
      </c>
      <c r="D239" s="72">
        <v>7007000</v>
      </c>
      <c r="E239" s="73">
        <v>1221956.21</v>
      </c>
      <c r="F239" s="74">
        <f t="shared" si="3"/>
        <v>5785043.79</v>
      </c>
    </row>
    <row r="240" spans="1:6" ht="30.75">
      <c r="A240" s="81" t="s">
        <v>435</v>
      </c>
      <c r="B240" s="82" t="s">
        <v>369</v>
      </c>
      <c r="C240" s="83" t="s">
        <v>693</v>
      </c>
      <c r="D240" s="84">
        <v>7007000</v>
      </c>
      <c r="E240" s="85">
        <v>1221956.21</v>
      </c>
      <c r="F240" s="86">
        <f t="shared" si="3"/>
        <v>5785043.79</v>
      </c>
    </row>
    <row r="241" spans="1:6" ht="78">
      <c r="A241" s="81" t="s">
        <v>694</v>
      </c>
      <c r="B241" s="82" t="s">
        <v>369</v>
      </c>
      <c r="C241" s="83" t="s">
        <v>695</v>
      </c>
      <c r="D241" s="84">
        <v>7007000</v>
      </c>
      <c r="E241" s="85">
        <v>1221956.21</v>
      </c>
      <c r="F241" s="86">
        <f t="shared" si="3"/>
        <v>5785043.79</v>
      </c>
    </row>
    <row r="242" spans="1:6" ht="46.5">
      <c r="A242" s="81" t="s">
        <v>696</v>
      </c>
      <c r="B242" s="82" t="s">
        <v>369</v>
      </c>
      <c r="C242" s="83" t="s">
        <v>697</v>
      </c>
      <c r="D242" s="84">
        <v>7007000</v>
      </c>
      <c r="E242" s="85">
        <v>1221956.21</v>
      </c>
      <c r="F242" s="86">
        <f t="shared" si="3"/>
        <v>5785043.79</v>
      </c>
    </row>
    <row r="243" spans="1:6" ht="15">
      <c r="A243" s="69" t="s">
        <v>698</v>
      </c>
      <c r="B243" s="70" t="s">
        <v>369</v>
      </c>
      <c r="C243" s="71" t="s">
        <v>699</v>
      </c>
      <c r="D243" s="72">
        <v>40149400</v>
      </c>
      <c r="E243" s="73">
        <v>6390292.01</v>
      </c>
      <c r="F243" s="74">
        <f t="shared" si="3"/>
        <v>33759107.99</v>
      </c>
    </row>
    <row r="244" spans="1:6" ht="30.75">
      <c r="A244" s="81" t="s">
        <v>412</v>
      </c>
      <c r="B244" s="82" t="s">
        <v>369</v>
      </c>
      <c r="C244" s="83" t="s">
        <v>700</v>
      </c>
      <c r="D244" s="84">
        <v>22728500</v>
      </c>
      <c r="E244" s="85">
        <v>3588600</v>
      </c>
      <c r="F244" s="86">
        <f t="shared" si="3"/>
        <v>19139900</v>
      </c>
    </row>
    <row r="245" spans="1:6" ht="108.75">
      <c r="A245" s="81" t="s">
        <v>701</v>
      </c>
      <c r="B245" s="82" t="s">
        <v>369</v>
      </c>
      <c r="C245" s="83" t="s">
        <v>702</v>
      </c>
      <c r="D245" s="84">
        <v>20414300</v>
      </c>
      <c r="E245" s="85">
        <v>3500000</v>
      </c>
      <c r="F245" s="86">
        <f t="shared" si="3"/>
        <v>16914300</v>
      </c>
    </row>
    <row r="246" spans="1:6" ht="30.75">
      <c r="A246" s="81" t="s">
        <v>516</v>
      </c>
      <c r="B246" s="82" t="s">
        <v>369</v>
      </c>
      <c r="C246" s="83" t="s">
        <v>703</v>
      </c>
      <c r="D246" s="84">
        <v>20414300</v>
      </c>
      <c r="E246" s="85">
        <v>3500000</v>
      </c>
      <c r="F246" s="86">
        <f t="shared" si="3"/>
        <v>16914300</v>
      </c>
    </row>
    <row r="247" spans="1:6" ht="140.25">
      <c r="A247" s="87" t="s">
        <v>704</v>
      </c>
      <c r="B247" s="82" t="s">
        <v>369</v>
      </c>
      <c r="C247" s="83" t="s">
        <v>705</v>
      </c>
      <c r="D247" s="84">
        <v>2314200</v>
      </c>
      <c r="E247" s="85">
        <v>88600</v>
      </c>
      <c r="F247" s="86">
        <f t="shared" si="3"/>
        <v>2225600</v>
      </c>
    </row>
    <row r="248" spans="1:6" ht="30.75">
      <c r="A248" s="81" t="s">
        <v>516</v>
      </c>
      <c r="B248" s="82" t="s">
        <v>369</v>
      </c>
      <c r="C248" s="83" t="s">
        <v>706</v>
      </c>
      <c r="D248" s="84">
        <v>2314200</v>
      </c>
      <c r="E248" s="85">
        <v>88600</v>
      </c>
      <c r="F248" s="86">
        <f t="shared" si="3"/>
        <v>2225600</v>
      </c>
    </row>
    <row r="249" spans="1:6" ht="30.75">
      <c r="A249" s="81" t="s">
        <v>435</v>
      </c>
      <c r="B249" s="82" t="s">
        <v>369</v>
      </c>
      <c r="C249" s="83" t="s">
        <v>707</v>
      </c>
      <c r="D249" s="84">
        <v>17420900</v>
      </c>
      <c r="E249" s="85">
        <v>2801692.01</v>
      </c>
      <c r="F249" s="86">
        <f t="shared" si="3"/>
        <v>14619207.99</v>
      </c>
    </row>
    <row r="250" spans="1:6" ht="108.75">
      <c r="A250" s="87" t="s">
        <v>708</v>
      </c>
      <c r="B250" s="82" t="s">
        <v>369</v>
      </c>
      <c r="C250" s="83" t="s">
        <v>709</v>
      </c>
      <c r="D250" s="84">
        <v>15666700</v>
      </c>
      <c r="E250" s="85">
        <v>2569469.29</v>
      </c>
      <c r="F250" s="86">
        <f t="shared" si="3"/>
        <v>13097230.71</v>
      </c>
    </row>
    <row r="251" spans="1:6" ht="15">
      <c r="A251" s="81" t="s">
        <v>388</v>
      </c>
      <c r="B251" s="82" t="s">
        <v>369</v>
      </c>
      <c r="C251" s="83" t="s">
        <v>710</v>
      </c>
      <c r="D251" s="84">
        <v>142148</v>
      </c>
      <c r="E251" s="85">
        <v>23315.27</v>
      </c>
      <c r="F251" s="86">
        <f t="shared" si="3"/>
        <v>118832.73</v>
      </c>
    </row>
    <row r="252" spans="1:6" ht="46.5">
      <c r="A252" s="81" t="s">
        <v>711</v>
      </c>
      <c r="B252" s="82" t="s">
        <v>369</v>
      </c>
      <c r="C252" s="83" t="s">
        <v>712</v>
      </c>
      <c r="D252" s="84">
        <v>15524552</v>
      </c>
      <c r="E252" s="85">
        <v>2546154.02</v>
      </c>
      <c r="F252" s="86">
        <f t="shared" si="3"/>
        <v>12978397.98</v>
      </c>
    </row>
    <row r="253" spans="1:6" ht="140.25">
      <c r="A253" s="87" t="s">
        <v>713</v>
      </c>
      <c r="B253" s="82" t="s">
        <v>369</v>
      </c>
      <c r="C253" s="83" t="s">
        <v>714</v>
      </c>
      <c r="D253" s="84">
        <v>1754200</v>
      </c>
      <c r="E253" s="85">
        <v>232222.72</v>
      </c>
      <c r="F253" s="86">
        <f t="shared" si="3"/>
        <v>1521977.28</v>
      </c>
    </row>
    <row r="254" spans="1:6" ht="15">
      <c r="A254" s="81" t="s">
        <v>388</v>
      </c>
      <c r="B254" s="82" t="s">
        <v>369</v>
      </c>
      <c r="C254" s="83" t="s">
        <v>715</v>
      </c>
      <c r="D254" s="84">
        <v>17368</v>
      </c>
      <c r="E254" s="85">
        <v>2299.24</v>
      </c>
      <c r="F254" s="86">
        <f t="shared" si="3"/>
        <v>15068.76</v>
      </c>
    </row>
    <row r="255" spans="1:6" ht="46.5">
      <c r="A255" s="81" t="s">
        <v>711</v>
      </c>
      <c r="B255" s="82" t="s">
        <v>369</v>
      </c>
      <c r="C255" s="83" t="s">
        <v>716</v>
      </c>
      <c r="D255" s="84">
        <v>1736832</v>
      </c>
      <c r="E255" s="85">
        <v>229923.48</v>
      </c>
      <c r="F255" s="86">
        <f t="shared" si="3"/>
        <v>1506908.52</v>
      </c>
    </row>
    <row r="256" spans="1:6" ht="46.5">
      <c r="A256" s="69" t="s">
        <v>717</v>
      </c>
      <c r="B256" s="70" t="s">
        <v>369</v>
      </c>
      <c r="C256" s="71" t="s">
        <v>718</v>
      </c>
      <c r="D256" s="72">
        <v>534291800.34</v>
      </c>
      <c r="E256" s="73">
        <v>81705208.39</v>
      </c>
      <c r="F256" s="74">
        <f t="shared" si="3"/>
        <v>452586591.95</v>
      </c>
    </row>
    <row r="257" spans="1:6" ht="15">
      <c r="A257" s="81" t="s">
        <v>719</v>
      </c>
      <c r="B257" s="82" t="s">
        <v>369</v>
      </c>
      <c r="C257" s="83" t="s">
        <v>720</v>
      </c>
      <c r="D257" s="84">
        <v>9960420.8</v>
      </c>
      <c r="E257" s="85" t="s">
        <v>45</v>
      </c>
      <c r="F257" s="86">
        <f t="shared" si="3"/>
        <v>9960420.8</v>
      </c>
    </row>
    <row r="258" spans="1:6" ht="15">
      <c r="A258" s="69" t="s">
        <v>721</v>
      </c>
      <c r="B258" s="70" t="s">
        <v>369</v>
      </c>
      <c r="C258" s="71" t="s">
        <v>722</v>
      </c>
      <c r="D258" s="72">
        <v>9960420.8</v>
      </c>
      <c r="E258" s="73" t="s">
        <v>45</v>
      </c>
      <c r="F258" s="74">
        <f t="shared" si="3"/>
        <v>9960420.8</v>
      </c>
    </row>
    <row r="259" spans="1:6" ht="30.75">
      <c r="A259" s="81" t="s">
        <v>723</v>
      </c>
      <c r="B259" s="82" t="s">
        <v>369</v>
      </c>
      <c r="C259" s="83" t="s">
        <v>724</v>
      </c>
      <c r="D259" s="84">
        <v>960420.8</v>
      </c>
      <c r="E259" s="85" t="s">
        <v>45</v>
      </c>
      <c r="F259" s="86">
        <f t="shared" si="3"/>
        <v>960420.8</v>
      </c>
    </row>
    <row r="260" spans="1:6" ht="30.75">
      <c r="A260" s="81" t="s">
        <v>725</v>
      </c>
      <c r="B260" s="82" t="s">
        <v>369</v>
      </c>
      <c r="C260" s="83" t="s">
        <v>726</v>
      </c>
      <c r="D260" s="84">
        <v>960420.8</v>
      </c>
      <c r="E260" s="85" t="s">
        <v>45</v>
      </c>
      <c r="F260" s="86">
        <f t="shared" si="3"/>
        <v>960420.8</v>
      </c>
    </row>
    <row r="261" spans="1:6" ht="30.75">
      <c r="A261" s="81" t="s">
        <v>430</v>
      </c>
      <c r="B261" s="82" t="s">
        <v>369</v>
      </c>
      <c r="C261" s="83" t="s">
        <v>727</v>
      </c>
      <c r="D261" s="84">
        <v>960420.8</v>
      </c>
      <c r="E261" s="85" t="s">
        <v>45</v>
      </c>
      <c r="F261" s="86">
        <f t="shared" si="3"/>
        <v>960420.8</v>
      </c>
    </row>
    <row r="262" spans="1:6" ht="30.75">
      <c r="A262" s="81" t="s">
        <v>728</v>
      </c>
      <c r="B262" s="82" t="s">
        <v>369</v>
      </c>
      <c r="C262" s="83" t="s">
        <v>729</v>
      </c>
      <c r="D262" s="84">
        <v>9000000</v>
      </c>
      <c r="E262" s="85" t="s">
        <v>45</v>
      </c>
      <c r="F262" s="86">
        <f t="shared" si="3"/>
        <v>9000000</v>
      </c>
    </row>
    <row r="263" spans="1:6" ht="30.75">
      <c r="A263" s="81" t="s">
        <v>730</v>
      </c>
      <c r="B263" s="82" t="s">
        <v>369</v>
      </c>
      <c r="C263" s="83" t="s">
        <v>731</v>
      </c>
      <c r="D263" s="84">
        <v>9000000</v>
      </c>
      <c r="E263" s="85" t="s">
        <v>45</v>
      </c>
      <c r="F263" s="86">
        <f t="shared" si="3"/>
        <v>9000000</v>
      </c>
    </row>
    <row r="264" spans="1:6" ht="30.75">
      <c r="A264" s="81" t="s">
        <v>430</v>
      </c>
      <c r="B264" s="82" t="s">
        <v>369</v>
      </c>
      <c r="C264" s="83" t="s">
        <v>732</v>
      </c>
      <c r="D264" s="84">
        <v>9000000</v>
      </c>
      <c r="E264" s="85" t="s">
        <v>45</v>
      </c>
      <c r="F264" s="86">
        <f t="shared" si="3"/>
        <v>9000000</v>
      </c>
    </row>
    <row r="265" spans="1:6" ht="15">
      <c r="A265" s="81" t="s">
        <v>408</v>
      </c>
      <c r="B265" s="82" t="s">
        <v>369</v>
      </c>
      <c r="C265" s="83" t="s">
        <v>733</v>
      </c>
      <c r="D265" s="84">
        <v>109785005</v>
      </c>
      <c r="E265" s="85">
        <v>16650064.58</v>
      </c>
      <c r="F265" s="86">
        <f t="shared" si="3"/>
        <v>93134940.42</v>
      </c>
    </row>
    <row r="266" spans="1:6" ht="15">
      <c r="A266" s="69" t="s">
        <v>613</v>
      </c>
      <c r="B266" s="70" t="s">
        <v>369</v>
      </c>
      <c r="C266" s="71" t="s">
        <v>734</v>
      </c>
      <c r="D266" s="72">
        <v>109091636</v>
      </c>
      <c r="E266" s="73">
        <v>16650064.58</v>
      </c>
      <c r="F266" s="74">
        <f t="shared" si="3"/>
        <v>92441571.42</v>
      </c>
    </row>
    <row r="267" spans="1:6" ht="30.75">
      <c r="A267" s="81" t="s">
        <v>735</v>
      </c>
      <c r="B267" s="82" t="s">
        <v>369</v>
      </c>
      <c r="C267" s="83" t="s">
        <v>736</v>
      </c>
      <c r="D267" s="84">
        <v>12577290</v>
      </c>
      <c r="E267" s="85" t="s">
        <v>45</v>
      </c>
      <c r="F267" s="86">
        <f t="shared" si="3"/>
        <v>12577290</v>
      </c>
    </row>
    <row r="268" spans="1:6" ht="46.5">
      <c r="A268" s="81" t="s">
        <v>737</v>
      </c>
      <c r="B268" s="82" t="s">
        <v>369</v>
      </c>
      <c r="C268" s="83" t="s">
        <v>738</v>
      </c>
      <c r="D268" s="84">
        <v>11433900</v>
      </c>
      <c r="E268" s="85" t="s">
        <v>45</v>
      </c>
      <c r="F268" s="86">
        <f t="shared" si="3"/>
        <v>11433900</v>
      </c>
    </row>
    <row r="269" spans="1:6" ht="30.75">
      <c r="A269" s="81" t="s">
        <v>430</v>
      </c>
      <c r="B269" s="82" t="s">
        <v>369</v>
      </c>
      <c r="C269" s="83" t="s">
        <v>739</v>
      </c>
      <c r="D269" s="84">
        <v>11433900</v>
      </c>
      <c r="E269" s="85" t="s">
        <v>45</v>
      </c>
      <c r="F269" s="86">
        <f t="shared" si="3"/>
        <v>11433900</v>
      </c>
    </row>
    <row r="270" spans="1:6" ht="46.5">
      <c r="A270" s="81" t="s">
        <v>737</v>
      </c>
      <c r="B270" s="82" t="s">
        <v>369</v>
      </c>
      <c r="C270" s="83" t="s">
        <v>740</v>
      </c>
      <c r="D270" s="84">
        <v>1143390</v>
      </c>
      <c r="E270" s="85" t="s">
        <v>45</v>
      </c>
      <c r="F270" s="86">
        <f t="shared" si="3"/>
        <v>1143390</v>
      </c>
    </row>
    <row r="271" spans="1:6" ht="30.75">
      <c r="A271" s="81" t="s">
        <v>430</v>
      </c>
      <c r="B271" s="82" t="s">
        <v>369</v>
      </c>
      <c r="C271" s="83" t="s">
        <v>741</v>
      </c>
      <c r="D271" s="84">
        <v>1143390</v>
      </c>
      <c r="E271" s="85" t="s">
        <v>45</v>
      </c>
      <c r="F271" s="86">
        <f aca="true" t="shared" si="4" ref="F271:F334">IF(OR(D271="-",IF(E271="-",0,E271)&gt;=IF(D271="-",0,D271)),"-",IF(D271="-",0,D271)-IF(E271="-",0,E271))</f>
        <v>1143390</v>
      </c>
    </row>
    <row r="272" spans="1:6" ht="46.5">
      <c r="A272" s="81" t="s">
        <v>742</v>
      </c>
      <c r="B272" s="82" t="s">
        <v>369</v>
      </c>
      <c r="C272" s="83" t="s">
        <v>743</v>
      </c>
      <c r="D272" s="84">
        <v>96511706</v>
      </c>
      <c r="E272" s="85">
        <v>16650064.58</v>
      </c>
      <c r="F272" s="86">
        <f t="shared" si="4"/>
        <v>79861641.42</v>
      </c>
    </row>
    <row r="273" spans="1:6" ht="30.75">
      <c r="A273" s="81" t="s">
        <v>617</v>
      </c>
      <c r="B273" s="82" t="s">
        <v>369</v>
      </c>
      <c r="C273" s="83" t="s">
        <v>744</v>
      </c>
      <c r="D273" s="84">
        <v>96511706</v>
      </c>
      <c r="E273" s="85">
        <v>16650064.58</v>
      </c>
      <c r="F273" s="86">
        <f t="shared" si="4"/>
        <v>79861641.42</v>
      </c>
    </row>
    <row r="274" spans="1:6" ht="78">
      <c r="A274" s="81" t="s">
        <v>416</v>
      </c>
      <c r="B274" s="82" t="s">
        <v>369</v>
      </c>
      <c r="C274" s="83" t="s">
        <v>745</v>
      </c>
      <c r="D274" s="84">
        <v>96511706</v>
      </c>
      <c r="E274" s="85">
        <v>16650064.58</v>
      </c>
      <c r="F274" s="86">
        <f t="shared" si="4"/>
        <v>79861641.42</v>
      </c>
    </row>
    <row r="275" spans="1:6" ht="78">
      <c r="A275" s="81" t="s">
        <v>746</v>
      </c>
      <c r="B275" s="82" t="s">
        <v>369</v>
      </c>
      <c r="C275" s="83" t="s">
        <v>747</v>
      </c>
      <c r="D275" s="84">
        <v>2640</v>
      </c>
      <c r="E275" s="85" t="s">
        <v>45</v>
      </c>
      <c r="F275" s="86">
        <f t="shared" si="4"/>
        <v>2640</v>
      </c>
    </row>
    <row r="276" spans="1:6" ht="46.5">
      <c r="A276" s="81" t="s">
        <v>748</v>
      </c>
      <c r="B276" s="82" t="s">
        <v>369</v>
      </c>
      <c r="C276" s="83" t="s">
        <v>749</v>
      </c>
      <c r="D276" s="84">
        <v>2640</v>
      </c>
      <c r="E276" s="85" t="s">
        <v>45</v>
      </c>
      <c r="F276" s="86">
        <f t="shared" si="4"/>
        <v>2640</v>
      </c>
    </row>
    <row r="277" spans="1:6" ht="30.75">
      <c r="A277" s="81" t="s">
        <v>430</v>
      </c>
      <c r="B277" s="82" t="s">
        <v>369</v>
      </c>
      <c r="C277" s="83" t="s">
        <v>750</v>
      </c>
      <c r="D277" s="84">
        <v>2640</v>
      </c>
      <c r="E277" s="85" t="s">
        <v>45</v>
      </c>
      <c r="F277" s="86">
        <f t="shared" si="4"/>
        <v>2640</v>
      </c>
    </row>
    <row r="278" spans="1:6" ht="15">
      <c r="A278" s="69" t="s">
        <v>751</v>
      </c>
      <c r="B278" s="70" t="s">
        <v>369</v>
      </c>
      <c r="C278" s="71" t="s">
        <v>752</v>
      </c>
      <c r="D278" s="72">
        <v>693369</v>
      </c>
      <c r="E278" s="73" t="s">
        <v>45</v>
      </c>
      <c r="F278" s="74">
        <f t="shared" si="4"/>
        <v>693369</v>
      </c>
    </row>
    <row r="279" spans="1:6" ht="15">
      <c r="A279" s="81" t="s">
        <v>753</v>
      </c>
      <c r="B279" s="82" t="s">
        <v>369</v>
      </c>
      <c r="C279" s="83" t="s">
        <v>754</v>
      </c>
      <c r="D279" s="84">
        <v>353000</v>
      </c>
      <c r="E279" s="85" t="s">
        <v>45</v>
      </c>
      <c r="F279" s="86">
        <f t="shared" si="4"/>
        <v>353000</v>
      </c>
    </row>
    <row r="280" spans="1:6" ht="15">
      <c r="A280" s="81" t="s">
        <v>755</v>
      </c>
      <c r="B280" s="82" t="s">
        <v>369</v>
      </c>
      <c r="C280" s="83" t="s">
        <v>756</v>
      </c>
      <c r="D280" s="84">
        <v>353000</v>
      </c>
      <c r="E280" s="85" t="s">
        <v>45</v>
      </c>
      <c r="F280" s="86">
        <f t="shared" si="4"/>
        <v>353000</v>
      </c>
    </row>
    <row r="281" spans="1:6" ht="30.75">
      <c r="A281" s="81" t="s">
        <v>430</v>
      </c>
      <c r="B281" s="82" t="s">
        <v>369</v>
      </c>
      <c r="C281" s="83" t="s">
        <v>757</v>
      </c>
      <c r="D281" s="84">
        <v>353000</v>
      </c>
      <c r="E281" s="85" t="s">
        <v>45</v>
      </c>
      <c r="F281" s="86">
        <f t="shared" si="4"/>
        <v>353000</v>
      </c>
    </row>
    <row r="282" spans="1:6" ht="15">
      <c r="A282" s="81" t="s">
        <v>758</v>
      </c>
      <c r="B282" s="82" t="s">
        <v>369</v>
      </c>
      <c r="C282" s="83" t="s">
        <v>759</v>
      </c>
      <c r="D282" s="84">
        <v>340369</v>
      </c>
      <c r="E282" s="85" t="s">
        <v>45</v>
      </c>
      <c r="F282" s="86">
        <f t="shared" si="4"/>
        <v>340369</v>
      </c>
    </row>
    <row r="283" spans="1:6" ht="30.75">
      <c r="A283" s="81" t="s">
        <v>760</v>
      </c>
      <c r="B283" s="82" t="s">
        <v>369</v>
      </c>
      <c r="C283" s="83" t="s">
        <v>761</v>
      </c>
      <c r="D283" s="84">
        <v>340369</v>
      </c>
      <c r="E283" s="85" t="s">
        <v>45</v>
      </c>
      <c r="F283" s="86">
        <f t="shared" si="4"/>
        <v>340369</v>
      </c>
    </row>
    <row r="284" spans="1:6" ht="30.75">
      <c r="A284" s="81" t="s">
        <v>430</v>
      </c>
      <c r="B284" s="82" t="s">
        <v>369</v>
      </c>
      <c r="C284" s="83" t="s">
        <v>762</v>
      </c>
      <c r="D284" s="84">
        <v>340369</v>
      </c>
      <c r="E284" s="85" t="s">
        <v>45</v>
      </c>
      <c r="F284" s="86">
        <f t="shared" si="4"/>
        <v>340369</v>
      </c>
    </row>
    <row r="285" spans="1:6" ht="15">
      <c r="A285" s="81" t="s">
        <v>763</v>
      </c>
      <c r="B285" s="82" t="s">
        <v>369</v>
      </c>
      <c r="C285" s="83" t="s">
        <v>764</v>
      </c>
      <c r="D285" s="84">
        <v>413856674.54</v>
      </c>
      <c r="E285" s="85">
        <v>64958622.11</v>
      </c>
      <c r="F285" s="86">
        <f t="shared" si="4"/>
        <v>348898052.43</v>
      </c>
    </row>
    <row r="286" spans="1:6" ht="15">
      <c r="A286" s="69" t="s">
        <v>765</v>
      </c>
      <c r="B286" s="70" t="s">
        <v>369</v>
      </c>
      <c r="C286" s="71" t="s">
        <v>766</v>
      </c>
      <c r="D286" s="72">
        <v>404575967.54</v>
      </c>
      <c r="E286" s="73">
        <v>64025092.07</v>
      </c>
      <c r="F286" s="74">
        <f t="shared" si="4"/>
        <v>340550875.47</v>
      </c>
    </row>
    <row r="287" spans="1:6" ht="46.5">
      <c r="A287" s="81" t="s">
        <v>767</v>
      </c>
      <c r="B287" s="82" t="s">
        <v>369</v>
      </c>
      <c r="C287" s="83" t="s">
        <v>768</v>
      </c>
      <c r="D287" s="84">
        <v>100000</v>
      </c>
      <c r="E287" s="85" t="s">
        <v>45</v>
      </c>
      <c r="F287" s="86">
        <f t="shared" si="4"/>
        <v>100000</v>
      </c>
    </row>
    <row r="288" spans="1:6" ht="30.75">
      <c r="A288" s="81" t="s">
        <v>760</v>
      </c>
      <c r="B288" s="82" t="s">
        <v>369</v>
      </c>
      <c r="C288" s="83" t="s">
        <v>769</v>
      </c>
      <c r="D288" s="84">
        <v>100000</v>
      </c>
      <c r="E288" s="85" t="s">
        <v>45</v>
      </c>
      <c r="F288" s="86">
        <f t="shared" si="4"/>
        <v>100000</v>
      </c>
    </row>
    <row r="289" spans="1:6" ht="30.75">
      <c r="A289" s="81" t="s">
        <v>430</v>
      </c>
      <c r="B289" s="82" t="s">
        <v>369</v>
      </c>
      <c r="C289" s="83" t="s">
        <v>770</v>
      </c>
      <c r="D289" s="84">
        <v>100000</v>
      </c>
      <c r="E289" s="85" t="s">
        <v>45</v>
      </c>
      <c r="F289" s="86">
        <f t="shared" si="4"/>
        <v>100000</v>
      </c>
    </row>
    <row r="290" spans="1:6" ht="30.75">
      <c r="A290" s="81" t="s">
        <v>735</v>
      </c>
      <c r="B290" s="82" t="s">
        <v>369</v>
      </c>
      <c r="C290" s="83" t="s">
        <v>771</v>
      </c>
      <c r="D290" s="84">
        <v>2741781</v>
      </c>
      <c r="E290" s="85" t="s">
        <v>45</v>
      </c>
      <c r="F290" s="86">
        <f t="shared" si="4"/>
        <v>2741781</v>
      </c>
    </row>
    <row r="291" spans="1:6" ht="15">
      <c r="A291" s="81"/>
      <c r="B291" s="82" t="s">
        <v>369</v>
      </c>
      <c r="C291" s="83" t="s">
        <v>772</v>
      </c>
      <c r="D291" s="84">
        <v>1668769</v>
      </c>
      <c r="E291" s="85" t="s">
        <v>45</v>
      </c>
      <c r="F291" s="86">
        <f t="shared" si="4"/>
        <v>1668769</v>
      </c>
    </row>
    <row r="292" spans="1:6" ht="46.5">
      <c r="A292" s="81" t="s">
        <v>773</v>
      </c>
      <c r="B292" s="82" t="s">
        <v>369</v>
      </c>
      <c r="C292" s="83" t="s">
        <v>774</v>
      </c>
      <c r="D292" s="84">
        <v>1668769</v>
      </c>
      <c r="E292" s="85" t="s">
        <v>45</v>
      </c>
      <c r="F292" s="86">
        <f t="shared" si="4"/>
        <v>1668769</v>
      </c>
    </row>
    <row r="293" spans="1:6" ht="30.75">
      <c r="A293" s="81" t="s">
        <v>430</v>
      </c>
      <c r="B293" s="82" t="s">
        <v>369</v>
      </c>
      <c r="C293" s="83" t="s">
        <v>775</v>
      </c>
      <c r="D293" s="84">
        <v>1668769</v>
      </c>
      <c r="E293" s="85" t="s">
        <v>45</v>
      </c>
      <c r="F293" s="86">
        <f t="shared" si="4"/>
        <v>1668769</v>
      </c>
    </row>
    <row r="294" spans="1:6" ht="15">
      <c r="A294" s="81"/>
      <c r="B294" s="82" t="s">
        <v>369</v>
      </c>
      <c r="C294" s="83" t="s">
        <v>776</v>
      </c>
      <c r="D294" s="84">
        <v>664665</v>
      </c>
      <c r="E294" s="85" t="s">
        <v>45</v>
      </c>
      <c r="F294" s="86">
        <f t="shared" si="4"/>
        <v>664665</v>
      </c>
    </row>
    <row r="295" spans="1:6" ht="46.5">
      <c r="A295" s="81" t="s">
        <v>777</v>
      </c>
      <c r="B295" s="82" t="s">
        <v>369</v>
      </c>
      <c r="C295" s="83" t="s">
        <v>778</v>
      </c>
      <c r="D295" s="84">
        <v>664665</v>
      </c>
      <c r="E295" s="85" t="s">
        <v>45</v>
      </c>
      <c r="F295" s="86">
        <f t="shared" si="4"/>
        <v>664665</v>
      </c>
    </row>
    <row r="296" spans="1:6" ht="30.75">
      <c r="A296" s="81" t="s">
        <v>430</v>
      </c>
      <c r="B296" s="82" t="s">
        <v>369</v>
      </c>
      <c r="C296" s="83" t="s">
        <v>779</v>
      </c>
      <c r="D296" s="84">
        <v>664665</v>
      </c>
      <c r="E296" s="85" t="s">
        <v>45</v>
      </c>
      <c r="F296" s="86">
        <f t="shared" si="4"/>
        <v>664665</v>
      </c>
    </row>
    <row r="297" spans="1:6" ht="15">
      <c r="A297" s="81"/>
      <c r="B297" s="82" t="s">
        <v>369</v>
      </c>
      <c r="C297" s="83" t="s">
        <v>780</v>
      </c>
      <c r="D297" s="84">
        <v>408347</v>
      </c>
      <c r="E297" s="85" t="s">
        <v>45</v>
      </c>
      <c r="F297" s="86">
        <f t="shared" si="4"/>
        <v>408347</v>
      </c>
    </row>
    <row r="298" spans="1:6" ht="62.25">
      <c r="A298" s="81" t="s">
        <v>781</v>
      </c>
      <c r="B298" s="82" t="s">
        <v>369</v>
      </c>
      <c r="C298" s="83" t="s">
        <v>782</v>
      </c>
      <c r="D298" s="84">
        <v>408347</v>
      </c>
      <c r="E298" s="85" t="s">
        <v>45</v>
      </c>
      <c r="F298" s="86">
        <f t="shared" si="4"/>
        <v>408347</v>
      </c>
    </row>
    <row r="299" spans="1:6" ht="15">
      <c r="A299" s="81" t="s">
        <v>388</v>
      </c>
      <c r="B299" s="82" t="s">
        <v>369</v>
      </c>
      <c r="C299" s="83" t="s">
        <v>783</v>
      </c>
      <c r="D299" s="84">
        <v>408347</v>
      </c>
      <c r="E299" s="85" t="s">
        <v>45</v>
      </c>
      <c r="F299" s="86">
        <f t="shared" si="4"/>
        <v>408347</v>
      </c>
    </row>
    <row r="300" spans="1:6" ht="46.5">
      <c r="A300" s="81" t="s">
        <v>742</v>
      </c>
      <c r="B300" s="82" t="s">
        <v>369</v>
      </c>
      <c r="C300" s="83" t="s">
        <v>784</v>
      </c>
      <c r="D300" s="84">
        <v>381994735</v>
      </c>
      <c r="E300" s="85">
        <v>64025092.07</v>
      </c>
      <c r="F300" s="86">
        <f t="shared" si="4"/>
        <v>317969642.93</v>
      </c>
    </row>
    <row r="301" spans="1:6" ht="46.5">
      <c r="A301" s="81" t="s">
        <v>785</v>
      </c>
      <c r="B301" s="82" t="s">
        <v>369</v>
      </c>
      <c r="C301" s="83" t="s">
        <v>786</v>
      </c>
      <c r="D301" s="84">
        <v>300000</v>
      </c>
      <c r="E301" s="85" t="s">
        <v>45</v>
      </c>
      <c r="F301" s="86">
        <f t="shared" si="4"/>
        <v>300000</v>
      </c>
    </row>
    <row r="302" spans="1:6" ht="30.75">
      <c r="A302" s="81" t="s">
        <v>430</v>
      </c>
      <c r="B302" s="82" t="s">
        <v>369</v>
      </c>
      <c r="C302" s="83" t="s">
        <v>787</v>
      </c>
      <c r="D302" s="84">
        <v>300000</v>
      </c>
      <c r="E302" s="85" t="s">
        <v>45</v>
      </c>
      <c r="F302" s="86">
        <f t="shared" si="4"/>
        <v>300000</v>
      </c>
    </row>
    <row r="303" spans="1:6" ht="30.75">
      <c r="A303" s="81" t="s">
        <v>788</v>
      </c>
      <c r="B303" s="82" t="s">
        <v>369</v>
      </c>
      <c r="C303" s="83" t="s">
        <v>789</v>
      </c>
      <c r="D303" s="84">
        <v>194664754</v>
      </c>
      <c r="E303" s="85">
        <v>32584595.61</v>
      </c>
      <c r="F303" s="86">
        <f t="shared" si="4"/>
        <v>162080158.39</v>
      </c>
    </row>
    <row r="304" spans="1:6" ht="78">
      <c r="A304" s="81" t="s">
        <v>416</v>
      </c>
      <c r="B304" s="82" t="s">
        <v>369</v>
      </c>
      <c r="C304" s="83" t="s">
        <v>790</v>
      </c>
      <c r="D304" s="84">
        <v>194664754</v>
      </c>
      <c r="E304" s="85">
        <v>32584595.61</v>
      </c>
      <c r="F304" s="86">
        <f t="shared" si="4"/>
        <v>162080158.39</v>
      </c>
    </row>
    <row r="305" spans="1:6" ht="15">
      <c r="A305" s="81" t="s">
        <v>791</v>
      </c>
      <c r="B305" s="82" t="s">
        <v>369</v>
      </c>
      <c r="C305" s="83" t="s">
        <v>792</v>
      </c>
      <c r="D305" s="84">
        <v>4258830</v>
      </c>
      <c r="E305" s="85">
        <v>384016.73</v>
      </c>
      <c r="F305" s="86">
        <f t="shared" si="4"/>
        <v>3874813.27</v>
      </c>
    </row>
    <row r="306" spans="1:6" ht="15">
      <c r="A306" s="81" t="s">
        <v>793</v>
      </c>
      <c r="B306" s="82" t="s">
        <v>369</v>
      </c>
      <c r="C306" s="83" t="s">
        <v>794</v>
      </c>
      <c r="D306" s="84">
        <v>2856988</v>
      </c>
      <c r="E306" s="85">
        <v>294516.86</v>
      </c>
      <c r="F306" s="86">
        <f t="shared" si="4"/>
        <v>2562471.14</v>
      </c>
    </row>
    <row r="307" spans="1:6" ht="62.25">
      <c r="A307" s="81" t="s">
        <v>795</v>
      </c>
      <c r="B307" s="82" t="s">
        <v>369</v>
      </c>
      <c r="C307" s="83" t="s">
        <v>796</v>
      </c>
      <c r="D307" s="84">
        <v>862810</v>
      </c>
      <c r="E307" s="85">
        <v>56520.2</v>
      </c>
      <c r="F307" s="86">
        <f t="shared" si="4"/>
        <v>806289.8</v>
      </c>
    </row>
    <row r="308" spans="1:6" ht="46.5">
      <c r="A308" s="81" t="s">
        <v>386</v>
      </c>
      <c r="B308" s="82" t="s">
        <v>369</v>
      </c>
      <c r="C308" s="83" t="s">
        <v>797</v>
      </c>
      <c r="D308" s="84">
        <v>104990</v>
      </c>
      <c r="E308" s="85">
        <v>10565.02</v>
      </c>
      <c r="F308" s="86">
        <f t="shared" si="4"/>
        <v>94424.98</v>
      </c>
    </row>
    <row r="309" spans="1:6" ht="15">
      <c r="A309" s="81" t="s">
        <v>388</v>
      </c>
      <c r="B309" s="82" t="s">
        <v>369</v>
      </c>
      <c r="C309" s="83" t="s">
        <v>798</v>
      </c>
      <c r="D309" s="84">
        <v>280187</v>
      </c>
      <c r="E309" s="85">
        <v>127.5</v>
      </c>
      <c r="F309" s="86">
        <f t="shared" si="4"/>
        <v>280059.5</v>
      </c>
    </row>
    <row r="310" spans="1:6" ht="15">
      <c r="A310" s="81" t="s">
        <v>683</v>
      </c>
      <c r="B310" s="82" t="s">
        <v>369</v>
      </c>
      <c r="C310" s="83" t="s">
        <v>799</v>
      </c>
      <c r="D310" s="84">
        <v>129500</v>
      </c>
      <c r="E310" s="85">
        <v>22287.15</v>
      </c>
      <c r="F310" s="86">
        <f t="shared" si="4"/>
        <v>107212.85</v>
      </c>
    </row>
    <row r="311" spans="1:6" ht="30.75">
      <c r="A311" s="81" t="s">
        <v>685</v>
      </c>
      <c r="B311" s="82" t="s">
        <v>369</v>
      </c>
      <c r="C311" s="83" t="s">
        <v>800</v>
      </c>
      <c r="D311" s="84">
        <v>24355</v>
      </c>
      <c r="E311" s="85" t="s">
        <v>45</v>
      </c>
      <c r="F311" s="86">
        <f t="shared" si="4"/>
        <v>24355</v>
      </c>
    </row>
    <row r="312" spans="1:6" ht="30.75">
      <c r="A312" s="81" t="s">
        <v>801</v>
      </c>
      <c r="B312" s="82" t="s">
        <v>369</v>
      </c>
      <c r="C312" s="83" t="s">
        <v>802</v>
      </c>
      <c r="D312" s="84">
        <v>200000</v>
      </c>
      <c r="E312" s="85" t="s">
        <v>45</v>
      </c>
      <c r="F312" s="86">
        <f t="shared" si="4"/>
        <v>200000</v>
      </c>
    </row>
    <row r="313" spans="1:6" ht="15">
      <c r="A313" s="81" t="s">
        <v>388</v>
      </c>
      <c r="B313" s="82" t="s">
        <v>369</v>
      </c>
      <c r="C313" s="83" t="s">
        <v>803</v>
      </c>
      <c r="D313" s="84">
        <v>200000</v>
      </c>
      <c r="E313" s="85" t="s">
        <v>45</v>
      </c>
      <c r="F313" s="86">
        <f t="shared" si="4"/>
        <v>200000</v>
      </c>
    </row>
    <row r="314" spans="1:6" ht="62.25">
      <c r="A314" s="81" t="s">
        <v>804</v>
      </c>
      <c r="B314" s="82" t="s">
        <v>369</v>
      </c>
      <c r="C314" s="83" t="s">
        <v>805</v>
      </c>
      <c r="D314" s="84">
        <v>1333073</v>
      </c>
      <c r="E314" s="85">
        <v>284599</v>
      </c>
      <c r="F314" s="86">
        <f t="shared" si="4"/>
        <v>1048474</v>
      </c>
    </row>
    <row r="315" spans="1:6" ht="30.75">
      <c r="A315" s="81" t="s">
        <v>806</v>
      </c>
      <c r="B315" s="82" t="s">
        <v>369</v>
      </c>
      <c r="C315" s="83" t="s">
        <v>807</v>
      </c>
      <c r="D315" s="84">
        <v>1333073</v>
      </c>
      <c r="E315" s="85">
        <v>284599</v>
      </c>
      <c r="F315" s="86">
        <f t="shared" si="4"/>
        <v>1048474</v>
      </c>
    </row>
    <row r="316" spans="1:6" ht="30.75">
      <c r="A316" s="81" t="s">
        <v>808</v>
      </c>
      <c r="B316" s="82" t="s">
        <v>369</v>
      </c>
      <c r="C316" s="83" t="s">
        <v>809</v>
      </c>
      <c r="D316" s="84">
        <v>66286695</v>
      </c>
      <c r="E316" s="85">
        <v>9263137.67</v>
      </c>
      <c r="F316" s="86">
        <f t="shared" si="4"/>
        <v>57023557.33</v>
      </c>
    </row>
    <row r="317" spans="1:6" ht="15">
      <c r="A317" s="81" t="s">
        <v>793</v>
      </c>
      <c r="B317" s="82" t="s">
        <v>369</v>
      </c>
      <c r="C317" s="83" t="s">
        <v>810</v>
      </c>
      <c r="D317" s="84">
        <v>48168821</v>
      </c>
      <c r="E317" s="85">
        <v>7421675.91</v>
      </c>
      <c r="F317" s="86">
        <f t="shared" si="4"/>
        <v>40747145.09</v>
      </c>
    </row>
    <row r="318" spans="1:6" ht="62.25">
      <c r="A318" s="81" t="s">
        <v>795</v>
      </c>
      <c r="B318" s="82" t="s">
        <v>369</v>
      </c>
      <c r="C318" s="83" t="s">
        <v>811</v>
      </c>
      <c r="D318" s="84">
        <v>14546984</v>
      </c>
      <c r="E318" s="85">
        <v>1131497.72</v>
      </c>
      <c r="F318" s="86">
        <f t="shared" si="4"/>
        <v>13415486.28</v>
      </c>
    </row>
    <row r="319" spans="1:6" ht="46.5">
      <c r="A319" s="81" t="s">
        <v>386</v>
      </c>
      <c r="B319" s="82" t="s">
        <v>369</v>
      </c>
      <c r="C319" s="83" t="s">
        <v>812</v>
      </c>
      <c r="D319" s="84">
        <v>637208</v>
      </c>
      <c r="E319" s="85">
        <v>127567.22</v>
      </c>
      <c r="F319" s="86">
        <f t="shared" si="4"/>
        <v>509640.78</v>
      </c>
    </row>
    <row r="320" spans="1:6" ht="15">
      <c r="A320" s="81" t="s">
        <v>388</v>
      </c>
      <c r="B320" s="82" t="s">
        <v>369</v>
      </c>
      <c r="C320" s="83" t="s">
        <v>813</v>
      </c>
      <c r="D320" s="84">
        <v>957464</v>
      </c>
      <c r="E320" s="85">
        <v>171500.17</v>
      </c>
      <c r="F320" s="86">
        <f t="shared" si="4"/>
        <v>785963.83</v>
      </c>
    </row>
    <row r="321" spans="1:6" ht="15">
      <c r="A321" s="81" t="s">
        <v>683</v>
      </c>
      <c r="B321" s="82" t="s">
        <v>369</v>
      </c>
      <c r="C321" s="83" t="s">
        <v>814</v>
      </c>
      <c r="D321" s="84">
        <v>1795200</v>
      </c>
      <c r="E321" s="85">
        <v>410896.65</v>
      </c>
      <c r="F321" s="86">
        <f t="shared" si="4"/>
        <v>1384303.35</v>
      </c>
    </row>
    <row r="322" spans="1:6" ht="30.75">
      <c r="A322" s="81" t="s">
        <v>685</v>
      </c>
      <c r="B322" s="82" t="s">
        <v>369</v>
      </c>
      <c r="C322" s="83" t="s">
        <v>815</v>
      </c>
      <c r="D322" s="84">
        <v>181018</v>
      </c>
      <c r="E322" s="85" t="s">
        <v>45</v>
      </c>
      <c r="F322" s="86">
        <f t="shared" si="4"/>
        <v>181018</v>
      </c>
    </row>
    <row r="323" spans="1:6" ht="30.75">
      <c r="A323" s="81" t="s">
        <v>816</v>
      </c>
      <c r="B323" s="82" t="s">
        <v>369</v>
      </c>
      <c r="C323" s="83" t="s">
        <v>817</v>
      </c>
      <c r="D323" s="84">
        <v>114951383</v>
      </c>
      <c r="E323" s="85">
        <v>21508743.06</v>
      </c>
      <c r="F323" s="86">
        <f t="shared" si="4"/>
        <v>93442639.94</v>
      </c>
    </row>
    <row r="324" spans="1:6" ht="78">
      <c r="A324" s="81" t="s">
        <v>416</v>
      </c>
      <c r="B324" s="82" t="s">
        <v>369</v>
      </c>
      <c r="C324" s="83" t="s">
        <v>818</v>
      </c>
      <c r="D324" s="84">
        <v>114951383</v>
      </c>
      <c r="E324" s="85">
        <v>21508743.06</v>
      </c>
      <c r="F324" s="86">
        <f t="shared" si="4"/>
        <v>93442639.94</v>
      </c>
    </row>
    <row r="325" spans="1:6" ht="46.5">
      <c r="A325" s="81" t="s">
        <v>636</v>
      </c>
      <c r="B325" s="82" t="s">
        <v>369</v>
      </c>
      <c r="C325" s="83" t="s">
        <v>819</v>
      </c>
      <c r="D325" s="84">
        <v>200000</v>
      </c>
      <c r="E325" s="85" t="s">
        <v>45</v>
      </c>
      <c r="F325" s="86">
        <f t="shared" si="4"/>
        <v>200000</v>
      </c>
    </row>
    <row r="326" spans="1:6" ht="46.5">
      <c r="A326" s="81" t="s">
        <v>638</v>
      </c>
      <c r="B326" s="82" t="s">
        <v>369</v>
      </c>
      <c r="C326" s="83" t="s">
        <v>820</v>
      </c>
      <c r="D326" s="84">
        <v>200000</v>
      </c>
      <c r="E326" s="85" t="s">
        <v>45</v>
      </c>
      <c r="F326" s="86">
        <f t="shared" si="4"/>
        <v>200000</v>
      </c>
    </row>
    <row r="327" spans="1:6" ht="30.75">
      <c r="A327" s="81" t="s">
        <v>430</v>
      </c>
      <c r="B327" s="82" t="s">
        <v>369</v>
      </c>
      <c r="C327" s="83" t="s">
        <v>821</v>
      </c>
      <c r="D327" s="84">
        <v>200000</v>
      </c>
      <c r="E327" s="85" t="s">
        <v>45</v>
      </c>
      <c r="F327" s="86">
        <f t="shared" si="4"/>
        <v>200000</v>
      </c>
    </row>
    <row r="328" spans="1:6" ht="46.5">
      <c r="A328" s="81" t="s">
        <v>822</v>
      </c>
      <c r="B328" s="82" t="s">
        <v>369</v>
      </c>
      <c r="C328" s="83" t="s">
        <v>823</v>
      </c>
      <c r="D328" s="84">
        <v>50000</v>
      </c>
      <c r="E328" s="85" t="s">
        <v>45</v>
      </c>
      <c r="F328" s="86">
        <f t="shared" si="4"/>
        <v>50000</v>
      </c>
    </row>
    <row r="329" spans="1:6" ht="30.75">
      <c r="A329" s="81" t="s">
        <v>824</v>
      </c>
      <c r="B329" s="82" t="s">
        <v>369</v>
      </c>
      <c r="C329" s="83" t="s">
        <v>825</v>
      </c>
      <c r="D329" s="84">
        <v>50000</v>
      </c>
      <c r="E329" s="85" t="s">
        <v>45</v>
      </c>
      <c r="F329" s="86">
        <f t="shared" si="4"/>
        <v>50000</v>
      </c>
    </row>
    <row r="330" spans="1:6" ht="30.75">
      <c r="A330" s="81" t="s">
        <v>430</v>
      </c>
      <c r="B330" s="82" t="s">
        <v>369</v>
      </c>
      <c r="C330" s="83" t="s">
        <v>826</v>
      </c>
      <c r="D330" s="84">
        <v>50000</v>
      </c>
      <c r="E330" s="85" t="s">
        <v>45</v>
      </c>
      <c r="F330" s="86">
        <f t="shared" si="4"/>
        <v>50000</v>
      </c>
    </row>
    <row r="331" spans="1:6" ht="78">
      <c r="A331" s="81" t="s">
        <v>746</v>
      </c>
      <c r="B331" s="82" t="s">
        <v>369</v>
      </c>
      <c r="C331" s="83" t="s">
        <v>827</v>
      </c>
      <c r="D331" s="84">
        <v>497360</v>
      </c>
      <c r="E331" s="85" t="s">
        <v>45</v>
      </c>
      <c r="F331" s="86">
        <f t="shared" si="4"/>
        <v>497360</v>
      </c>
    </row>
    <row r="332" spans="1:6" ht="46.5">
      <c r="A332" s="81" t="s">
        <v>748</v>
      </c>
      <c r="B332" s="82" t="s">
        <v>369</v>
      </c>
      <c r="C332" s="83" t="s">
        <v>828</v>
      </c>
      <c r="D332" s="84">
        <v>497360</v>
      </c>
      <c r="E332" s="85" t="s">
        <v>45</v>
      </c>
      <c r="F332" s="86">
        <f t="shared" si="4"/>
        <v>497360</v>
      </c>
    </row>
    <row r="333" spans="1:6" ht="30.75">
      <c r="A333" s="81" t="s">
        <v>430</v>
      </c>
      <c r="B333" s="82" t="s">
        <v>369</v>
      </c>
      <c r="C333" s="83" t="s">
        <v>829</v>
      </c>
      <c r="D333" s="84">
        <v>497360</v>
      </c>
      <c r="E333" s="85" t="s">
        <v>45</v>
      </c>
      <c r="F333" s="86">
        <f t="shared" si="4"/>
        <v>497360</v>
      </c>
    </row>
    <row r="334" spans="1:6" ht="93">
      <c r="A334" s="81" t="s">
        <v>830</v>
      </c>
      <c r="B334" s="82" t="s">
        <v>369</v>
      </c>
      <c r="C334" s="83" t="s">
        <v>831</v>
      </c>
      <c r="D334" s="84">
        <v>4170500</v>
      </c>
      <c r="E334" s="85" t="s">
        <v>45</v>
      </c>
      <c r="F334" s="86">
        <f t="shared" si="4"/>
        <v>4170500</v>
      </c>
    </row>
    <row r="335" spans="1:6" ht="30.75">
      <c r="A335" s="81" t="s">
        <v>445</v>
      </c>
      <c r="B335" s="82" t="s">
        <v>369</v>
      </c>
      <c r="C335" s="83" t="s">
        <v>832</v>
      </c>
      <c r="D335" s="84">
        <v>3749696.55</v>
      </c>
      <c r="E335" s="85" t="s">
        <v>45</v>
      </c>
      <c r="F335" s="86">
        <f aca="true" t="shared" si="5" ref="F335:F398">IF(OR(D335="-",IF(E335="-",0,E335)&gt;=IF(D335="-",0,D335)),"-",IF(D335="-",0,D335)-IF(E335="-",0,E335))</f>
        <v>3749696.55</v>
      </c>
    </row>
    <row r="336" spans="1:6" ht="30.75">
      <c r="A336" s="81" t="s">
        <v>430</v>
      </c>
      <c r="B336" s="82" t="s">
        <v>369</v>
      </c>
      <c r="C336" s="83" t="s">
        <v>833</v>
      </c>
      <c r="D336" s="84">
        <v>3749696.55</v>
      </c>
      <c r="E336" s="85" t="s">
        <v>45</v>
      </c>
      <c r="F336" s="86">
        <f t="shared" si="5"/>
        <v>3749696.55</v>
      </c>
    </row>
    <row r="337" spans="1:6" ht="30.75">
      <c r="A337" s="81" t="s">
        <v>448</v>
      </c>
      <c r="B337" s="82" t="s">
        <v>369</v>
      </c>
      <c r="C337" s="83" t="s">
        <v>834</v>
      </c>
      <c r="D337" s="84">
        <v>3753.45</v>
      </c>
      <c r="E337" s="85" t="s">
        <v>45</v>
      </c>
      <c r="F337" s="86">
        <f t="shared" si="5"/>
        <v>3753.45</v>
      </c>
    </row>
    <row r="338" spans="1:6" ht="30.75">
      <c r="A338" s="81" t="s">
        <v>430</v>
      </c>
      <c r="B338" s="82" t="s">
        <v>369</v>
      </c>
      <c r="C338" s="83" t="s">
        <v>835</v>
      </c>
      <c r="D338" s="84">
        <v>3753.45</v>
      </c>
      <c r="E338" s="85" t="s">
        <v>45</v>
      </c>
      <c r="F338" s="86">
        <f t="shared" si="5"/>
        <v>3753.45</v>
      </c>
    </row>
    <row r="339" spans="1:6" ht="15">
      <c r="A339" s="81" t="s">
        <v>451</v>
      </c>
      <c r="B339" s="82" t="s">
        <v>369</v>
      </c>
      <c r="C339" s="83" t="s">
        <v>836</v>
      </c>
      <c r="D339" s="84">
        <v>417050</v>
      </c>
      <c r="E339" s="85" t="s">
        <v>45</v>
      </c>
      <c r="F339" s="86">
        <f t="shared" si="5"/>
        <v>417050</v>
      </c>
    </row>
    <row r="340" spans="1:6" ht="30.75">
      <c r="A340" s="81" t="s">
        <v>430</v>
      </c>
      <c r="B340" s="82" t="s">
        <v>369</v>
      </c>
      <c r="C340" s="83" t="s">
        <v>837</v>
      </c>
      <c r="D340" s="84">
        <v>417050</v>
      </c>
      <c r="E340" s="85" t="s">
        <v>45</v>
      </c>
      <c r="F340" s="86">
        <f t="shared" si="5"/>
        <v>417050</v>
      </c>
    </row>
    <row r="341" spans="1:6" ht="78">
      <c r="A341" s="81" t="s">
        <v>838</v>
      </c>
      <c r="B341" s="82" t="s">
        <v>369</v>
      </c>
      <c r="C341" s="83" t="s">
        <v>839</v>
      </c>
      <c r="D341" s="84">
        <v>2120000</v>
      </c>
      <c r="E341" s="85" t="s">
        <v>45</v>
      </c>
      <c r="F341" s="86">
        <f t="shared" si="5"/>
        <v>2120000</v>
      </c>
    </row>
    <row r="342" spans="1:6" ht="30.75">
      <c r="A342" s="81" t="s">
        <v>445</v>
      </c>
      <c r="B342" s="82" t="s">
        <v>369</v>
      </c>
      <c r="C342" s="83" t="s">
        <v>840</v>
      </c>
      <c r="D342" s="84">
        <v>1906092</v>
      </c>
      <c r="E342" s="85" t="s">
        <v>45</v>
      </c>
      <c r="F342" s="86">
        <f t="shared" si="5"/>
        <v>1906092</v>
      </c>
    </row>
    <row r="343" spans="1:6" ht="30.75">
      <c r="A343" s="81" t="s">
        <v>430</v>
      </c>
      <c r="B343" s="82" t="s">
        <v>369</v>
      </c>
      <c r="C343" s="83" t="s">
        <v>841</v>
      </c>
      <c r="D343" s="84">
        <v>1906092</v>
      </c>
      <c r="E343" s="85" t="s">
        <v>45</v>
      </c>
      <c r="F343" s="86">
        <f t="shared" si="5"/>
        <v>1906092</v>
      </c>
    </row>
    <row r="344" spans="1:6" ht="30.75">
      <c r="A344" s="81" t="s">
        <v>448</v>
      </c>
      <c r="B344" s="82" t="s">
        <v>369</v>
      </c>
      <c r="C344" s="83" t="s">
        <v>842</v>
      </c>
      <c r="D344" s="84">
        <v>1908</v>
      </c>
      <c r="E344" s="85" t="s">
        <v>45</v>
      </c>
      <c r="F344" s="86">
        <f t="shared" si="5"/>
        <v>1908</v>
      </c>
    </row>
    <row r="345" spans="1:6" ht="30.75">
      <c r="A345" s="81" t="s">
        <v>430</v>
      </c>
      <c r="B345" s="82" t="s">
        <v>369</v>
      </c>
      <c r="C345" s="83" t="s">
        <v>843</v>
      </c>
      <c r="D345" s="84">
        <v>1908</v>
      </c>
      <c r="E345" s="85" t="s">
        <v>45</v>
      </c>
      <c r="F345" s="86">
        <f t="shared" si="5"/>
        <v>1908</v>
      </c>
    </row>
    <row r="346" spans="1:6" ht="15">
      <c r="A346" s="81" t="s">
        <v>451</v>
      </c>
      <c r="B346" s="82" t="s">
        <v>369</v>
      </c>
      <c r="C346" s="83" t="s">
        <v>844</v>
      </c>
      <c r="D346" s="84">
        <v>212000</v>
      </c>
      <c r="E346" s="85" t="s">
        <v>45</v>
      </c>
      <c r="F346" s="86">
        <f t="shared" si="5"/>
        <v>212000</v>
      </c>
    </row>
    <row r="347" spans="1:6" ht="30.75">
      <c r="A347" s="81" t="s">
        <v>430</v>
      </c>
      <c r="B347" s="82" t="s">
        <v>369</v>
      </c>
      <c r="C347" s="83" t="s">
        <v>845</v>
      </c>
      <c r="D347" s="84">
        <v>212000</v>
      </c>
      <c r="E347" s="85" t="s">
        <v>45</v>
      </c>
      <c r="F347" s="86">
        <f t="shared" si="5"/>
        <v>212000</v>
      </c>
    </row>
    <row r="348" spans="1:6" ht="62.25">
      <c r="A348" s="81" t="s">
        <v>846</v>
      </c>
      <c r="B348" s="82" t="s">
        <v>369</v>
      </c>
      <c r="C348" s="83" t="s">
        <v>847</v>
      </c>
      <c r="D348" s="84">
        <v>6238721.74</v>
      </c>
      <c r="E348" s="85" t="s">
        <v>45</v>
      </c>
      <c r="F348" s="86">
        <f t="shared" si="5"/>
        <v>6238721.74</v>
      </c>
    </row>
    <row r="349" spans="1:6" ht="30.75">
      <c r="A349" s="81" t="s">
        <v>445</v>
      </c>
      <c r="B349" s="82" t="s">
        <v>369</v>
      </c>
      <c r="C349" s="83" t="s">
        <v>848</v>
      </c>
      <c r="D349" s="84">
        <v>5733884.38</v>
      </c>
      <c r="E349" s="85" t="s">
        <v>45</v>
      </c>
      <c r="F349" s="86">
        <f t="shared" si="5"/>
        <v>5733884.38</v>
      </c>
    </row>
    <row r="350" spans="1:6" ht="30.75">
      <c r="A350" s="81" t="s">
        <v>430</v>
      </c>
      <c r="B350" s="82" t="s">
        <v>369</v>
      </c>
      <c r="C350" s="83" t="s">
        <v>849</v>
      </c>
      <c r="D350" s="84">
        <v>5733884.38</v>
      </c>
      <c r="E350" s="85" t="s">
        <v>45</v>
      </c>
      <c r="F350" s="86">
        <f t="shared" si="5"/>
        <v>5733884.38</v>
      </c>
    </row>
    <row r="351" spans="1:6" ht="30.75">
      <c r="A351" s="81" t="s">
        <v>448</v>
      </c>
      <c r="B351" s="82" t="s">
        <v>369</v>
      </c>
      <c r="C351" s="83" t="s">
        <v>850</v>
      </c>
      <c r="D351" s="84">
        <v>5739.62</v>
      </c>
      <c r="E351" s="85" t="s">
        <v>45</v>
      </c>
      <c r="F351" s="86">
        <f t="shared" si="5"/>
        <v>5739.62</v>
      </c>
    </row>
    <row r="352" spans="1:6" ht="30.75">
      <c r="A352" s="81" t="s">
        <v>430</v>
      </c>
      <c r="B352" s="82" t="s">
        <v>369</v>
      </c>
      <c r="C352" s="83" t="s">
        <v>851</v>
      </c>
      <c r="D352" s="84">
        <v>5739.62</v>
      </c>
      <c r="E352" s="85" t="s">
        <v>45</v>
      </c>
      <c r="F352" s="86">
        <f t="shared" si="5"/>
        <v>5739.62</v>
      </c>
    </row>
    <row r="353" spans="1:6" ht="15">
      <c r="A353" s="81" t="s">
        <v>451</v>
      </c>
      <c r="B353" s="82" t="s">
        <v>369</v>
      </c>
      <c r="C353" s="83" t="s">
        <v>852</v>
      </c>
      <c r="D353" s="84">
        <v>499097.74</v>
      </c>
      <c r="E353" s="85" t="s">
        <v>45</v>
      </c>
      <c r="F353" s="86">
        <f t="shared" si="5"/>
        <v>499097.74</v>
      </c>
    </row>
    <row r="354" spans="1:6" ht="30.75">
      <c r="A354" s="81" t="s">
        <v>430</v>
      </c>
      <c r="B354" s="82" t="s">
        <v>369</v>
      </c>
      <c r="C354" s="83" t="s">
        <v>853</v>
      </c>
      <c r="D354" s="84">
        <v>499097.74</v>
      </c>
      <c r="E354" s="85" t="s">
        <v>45</v>
      </c>
      <c r="F354" s="86">
        <f t="shared" si="5"/>
        <v>499097.74</v>
      </c>
    </row>
    <row r="355" spans="1:6" ht="93">
      <c r="A355" s="81" t="s">
        <v>854</v>
      </c>
      <c r="B355" s="82" t="s">
        <v>369</v>
      </c>
      <c r="C355" s="83" t="s">
        <v>855</v>
      </c>
      <c r="D355" s="84">
        <v>1331000</v>
      </c>
      <c r="E355" s="85" t="s">
        <v>45</v>
      </c>
      <c r="F355" s="86">
        <f t="shared" si="5"/>
        <v>1331000</v>
      </c>
    </row>
    <row r="356" spans="1:6" ht="30.75">
      <c r="A356" s="81" t="s">
        <v>445</v>
      </c>
      <c r="B356" s="82" t="s">
        <v>369</v>
      </c>
      <c r="C356" s="83" t="s">
        <v>856</v>
      </c>
      <c r="D356" s="84">
        <v>1275723</v>
      </c>
      <c r="E356" s="85" t="s">
        <v>45</v>
      </c>
      <c r="F356" s="86">
        <f t="shared" si="5"/>
        <v>1275723</v>
      </c>
    </row>
    <row r="357" spans="1:6" ht="30.75">
      <c r="A357" s="81" t="s">
        <v>430</v>
      </c>
      <c r="B357" s="82" t="s">
        <v>369</v>
      </c>
      <c r="C357" s="83" t="s">
        <v>857</v>
      </c>
      <c r="D357" s="84">
        <v>1275723</v>
      </c>
      <c r="E357" s="85" t="s">
        <v>45</v>
      </c>
      <c r="F357" s="86">
        <f t="shared" si="5"/>
        <v>1275723</v>
      </c>
    </row>
    <row r="358" spans="1:6" ht="30.75">
      <c r="A358" s="81" t="s">
        <v>448</v>
      </c>
      <c r="B358" s="82" t="s">
        <v>369</v>
      </c>
      <c r="C358" s="83" t="s">
        <v>858</v>
      </c>
      <c r="D358" s="84">
        <v>1277</v>
      </c>
      <c r="E358" s="85" t="s">
        <v>45</v>
      </c>
      <c r="F358" s="86">
        <f t="shared" si="5"/>
        <v>1277</v>
      </c>
    </row>
    <row r="359" spans="1:6" ht="30.75">
      <c r="A359" s="81" t="s">
        <v>430</v>
      </c>
      <c r="B359" s="82" t="s">
        <v>369</v>
      </c>
      <c r="C359" s="83" t="s">
        <v>859</v>
      </c>
      <c r="D359" s="84">
        <v>1277</v>
      </c>
      <c r="E359" s="85" t="s">
        <v>45</v>
      </c>
      <c r="F359" s="86">
        <f t="shared" si="5"/>
        <v>1277</v>
      </c>
    </row>
    <row r="360" spans="1:6" ht="15">
      <c r="A360" s="81" t="s">
        <v>451</v>
      </c>
      <c r="B360" s="82" t="s">
        <v>369</v>
      </c>
      <c r="C360" s="83" t="s">
        <v>860</v>
      </c>
      <c r="D360" s="84">
        <v>54000</v>
      </c>
      <c r="E360" s="85" t="s">
        <v>45</v>
      </c>
      <c r="F360" s="86">
        <f t="shared" si="5"/>
        <v>54000</v>
      </c>
    </row>
    <row r="361" spans="1:6" ht="30.75">
      <c r="A361" s="81" t="s">
        <v>430</v>
      </c>
      <c r="B361" s="82" t="s">
        <v>369</v>
      </c>
      <c r="C361" s="83" t="s">
        <v>861</v>
      </c>
      <c r="D361" s="84">
        <v>54000</v>
      </c>
      <c r="E361" s="85" t="s">
        <v>45</v>
      </c>
      <c r="F361" s="86">
        <f t="shared" si="5"/>
        <v>54000</v>
      </c>
    </row>
    <row r="362" spans="1:6" ht="93">
      <c r="A362" s="81" t="s">
        <v>862</v>
      </c>
      <c r="B362" s="82" t="s">
        <v>369</v>
      </c>
      <c r="C362" s="83" t="s">
        <v>863</v>
      </c>
      <c r="D362" s="84">
        <v>1631341.06</v>
      </c>
      <c r="E362" s="85" t="s">
        <v>45</v>
      </c>
      <c r="F362" s="86">
        <f t="shared" si="5"/>
        <v>1631341.06</v>
      </c>
    </row>
    <row r="363" spans="1:6" ht="30.75">
      <c r="A363" s="81" t="s">
        <v>445</v>
      </c>
      <c r="B363" s="82" t="s">
        <v>369</v>
      </c>
      <c r="C363" s="83" t="s">
        <v>864</v>
      </c>
      <c r="D363" s="84">
        <v>1563775.72</v>
      </c>
      <c r="E363" s="85" t="s">
        <v>45</v>
      </c>
      <c r="F363" s="86">
        <f t="shared" si="5"/>
        <v>1563775.72</v>
      </c>
    </row>
    <row r="364" spans="1:6" ht="30.75">
      <c r="A364" s="81" t="s">
        <v>430</v>
      </c>
      <c r="B364" s="82" t="s">
        <v>369</v>
      </c>
      <c r="C364" s="83" t="s">
        <v>865</v>
      </c>
      <c r="D364" s="84">
        <v>1563775.72</v>
      </c>
      <c r="E364" s="85" t="s">
        <v>45</v>
      </c>
      <c r="F364" s="86">
        <f t="shared" si="5"/>
        <v>1563775.72</v>
      </c>
    </row>
    <row r="365" spans="1:6" ht="30.75">
      <c r="A365" s="81" t="s">
        <v>448</v>
      </c>
      <c r="B365" s="82" t="s">
        <v>369</v>
      </c>
      <c r="C365" s="83" t="s">
        <v>866</v>
      </c>
      <c r="D365" s="84">
        <v>1565.34</v>
      </c>
      <c r="E365" s="85" t="s">
        <v>45</v>
      </c>
      <c r="F365" s="86">
        <f t="shared" si="5"/>
        <v>1565.34</v>
      </c>
    </row>
    <row r="366" spans="1:6" ht="30.75">
      <c r="A366" s="81" t="s">
        <v>430</v>
      </c>
      <c r="B366" s="82" t="s">
        <v>369</v>
      </c>
      <c r="C366" s="83" t="s">
        <v>867</v>
      </c>
      <c r="D366" s="84">
        <v>1565.34</v>
      </c>
      <c r="E366" s="85" t="s">
        <v>45</v>
      </c>
      <c r="F366" s="86">
        <f t="shared" si="5"/>
        <v>1565.34</v>
      </c>
    </row>
    <row r="367" spans="1:6" ht="15">
      <c r="A367" s="81" t="s">
        <v>451</v>
      </c>
      <c r="B367" s="82" t="s">
        <v>369</v>
      </c>
      <c r="C367" s="83" t="s">
        <v>868</v>
      </c>
      <c r="D367" s="84">
        <v>66000</v>
      </c>
      <c r="E367" s="85" t="s">
        <v>45</v>
      </c>
      <c r="F367" s="86">
        <f t="shared" si="5"/>
        <v>66000</v>
      </c>
    </row>
    <row r="368" spans="1:6" ht="30.75">
      <c r="A368" s="81" t="s">
        <v>430</v>
      </c>
      <c r="B368" s="82" t="s">
        <v>369</v>
      </c>
      <c r="C368" s="83" t="s">
        <v>869</v>
      </c>
      <c r="D368" s="84">
        <v>66000</v>
      </c>
      <c r="E368" s="85" t="s">
        <v>45</v>
      </c>
      <c r="F368" s="86">
        <f t="shared" si="5"/>
        <v>66000</v>
      </c>
    </row>
    <row r="369" spans="1:6" ht="62.25">
      <c r="A369" s="81" t="s">
        <v>870</v>
      </c>
      <c r="B369" s="82" t="s">
        <v>369</v>
      </c>
      <c r="C369" s="83" t="s">
        <v>871</v>
      </c>
      <c r="D369" s="84">
        <v>3375528.74</v>
      </c>
      <c r="E369" s="85" t="s">
        <v>45</v>
      </c>
      <c r="F369" s="86">
        <f t="shared" si="5"/>
        <v>3375528.74</v>
      </c>
    </row>
    <row r="370" spans="1:6" ht="30.75">
      <c r="A370" s="81" t="s">
        <v>445</v>
      </c>
      <c r="B370" s="82" t="s">
        <v>369</v>
      </c>
      <c r="C370" s="83" t="s">
        <v>872</v>
      </c>
      <c r="D370" s="84">
        <v>3032493.21</v>
      </c>
      <c r="E370" s="85" t="s">
        <v>45</v>
      </c>
      <c r="F370" s="86">
        <f t="shared" si="5"/>
        <v>3032493.21</v>
      </c>
    </row>
    <row r="371" spans="1:6" ht="15">
      <c r="A371" s="81" t="s">
        <v>388</v>
      </c>
      <c r="B371" s="82" t="s">
        <v>369</v>
      </c>
      <c r="C371" s="83" t="s">
        <v>873</v>
      </c>
      <c r="D371" s="84">
        <v>3032493.21</v>
      </c>
      <c r="E371" s="85" t="s">
        <v>45</v>
      </c>
      <c r="F371" s="86">
        <f t="shared" si="5"/>
        <v>3032493.21</v>
      </c>
    </row>
    <row r="372" spans="1:6" ht="30.75">
      <c r="A372" s="81" t="s">
        <v>448</v>
      </c>
      <c r="B372" s="82" t="s">
        <v>369</v>
      </c>
      <c r="C372" s="83" t="s">
        <v>874</v>
      </c>
      <c r="D372" s="84">
        <v>3035.53</v>
      </c>
      <c r="E372" s="85" t="s">
        <v>45</v>
      </c>
      <c r="F372" s="86">
        <f t="shared" si="5"/>
        <v>3035.53</v>
      </c>
    </row>
    <row r="373" spans="1:6" ht="15">
      <c r="A373" s="81" t="s">
        <v>388</v>
      </c>
      <c r="B373" s="82" t="s">
        <v>369</v>
      </c>
      <c r="C373" s="83" t="s">
        <v>875</v>
      </c>
      <c r="D373" s="84">
        <v>3035.53</v>
      </c>
      <c r="E373" s="85" t="s">
        <v>45</v>
      </c>
      <c r="F373" s="86">
        <f t="shared" si="5"/>
        <v>3035.53</v>
      </c>
    </row>
    <row r="374" spans="1:6" ht="15">
      <c r="A374" s="81" t="s">
        <v>451</v>
      </c>
      <c r="B374" s="82" t="s">
        <v>369</v>
      </c>
      <c r="C374" s="83" t="s">
        <v>876</v>
      </c>
      <c r="D374" s="84">
        <v>340000</v>
      </c>
      <c r="E374" s="85" t="s">
        <v>45</v>
      </c>
      <c r="F374" s="86">
        <f t="shared" si="5"/>
        <v>340000</v>
      </c>
    </row>
    <row r="375" spans="1:6" ht="15">
      <c r="A375" s="81" t="s">
        <v>388</v>
      </c>
      <c r="B375" s="82" t="s">
        <v>369</v>
      </c>
      <c r="C375" s="83" t="s">
        <v>877</v>
      </c>
      <c r="D375" s="84">
        <v>340000</v>
      </c>
      <c r="E375" s="85" t="s">
        <v>45</v>
      </c>
      <c r="F375" s="86">
        <f t="shared" si="5"/>
        <v>340000</v>
      </c>
    </row>
    <row r="376" spans="1:6" ht="62.25">
      <c r="A376" s="81" t="s">
        <v>878</v>
      </c>
      <c r="B376" s="82" t="s">
        <v>369</v>
      </c>
      <c r="C376" s="83" t="s">
        <v>879</v>
      </c>
      <c r="D376" s="84">
        <v>60000</v>
      </c>
      <c r="E376" s="85" t="s">
        <v>45</v>
      </c>
      <c r="F376" s="86">
        <f t="shared" si="5"/>
        <v>60000</v>
      </c>
    </row>
    <row r="377" spans="1:6" ht="30.75">
      <c r="A377" s="81" t="s">
        <v>880</v>
      </c>
      <c r="B377" s="82" t="s">
        <v>369</v>
      </c>
      <c r="C377" s="83" t="s">
        <v>881</v>
      </c>
      <c r="D377" s="84">
        <v>60000</v>
      </c>
      <c r="E377" s="85" t="s">
        <v>45</v>
      </c>
      <c r="F377" s="86">
        <f t="shared" si="5"/>
        <v>60000</v>
      </c>
    </row>
    <row r="378" spans="1:6" ht="30.75">
      <c r="A378" s="81" t="s">
        <v>430</v>
      </c>
      <c r="B378" s="82" t="s">
        <v>369</v>
      </c>
      <c r="C378" s="83" t="s">
        <v>882</v>
      </c>
      <c r="D378" s="84">
        <v>60000</v>
      </c>
      <c r="E378" s="85" t="s">
        <v>45</v>
      </c>
      <c r="F378" s="86">
        <f t="shared" si="5"/>
        <v>60000</v>
      </c>
    </row>
    <row r="379" spans="1:6" ht="15">
      <c r="A379" s="81" t="s">
        <v>883</v>
      </c>
      <c r="B379" s="82" t="s">
        <v>369</v>
      </c>
      <c r="C379" s="83" t="s">
        <v>884</v>
      </c>
      <c r="D379" s="84">
        <v>65000</v>
      </c>
      <c r="E379" s="85" t="s">
        <v>45</v>
      </c>
      <c r="F379" s="86">
        <f t="shared" si="5"/>
        <v>65000</v>
      </c>
    </row>
    <row r="380" spans="1:6" ht="15">
      <c r="A380" s="81" t="s">
        <v>885</v>
      </c>
      <c r="B380" s="82" t="s">
        <v>369</v>
      </c>
      <c r="C380" s="83" t="s">
        <v>886</v>
      </c>
      <c r="D380" s="84">
        <v>65000</v>
      </c>
      <c r="E380" s="85" t="s">
        <v>45</v>
      </c>
      <c r="F380" s="86">
        <f t="shared" si="5"/>
        <v>65000</v>
      </c>
    </row>
    <row r="381" spans="1:6" ht="30.75">
      <c r="A381" s="81" t="s">
        <v>430</v>
      </c>
      <c r="B381" s="82" t="s">
        <v>369</v>
      </c>
      <c r="C381" s="83" t="s">
        <v>887</v>
      </c>
      <c r="D381" s="84">
        <v>65000</v>
      </c>
      <c r="E381" s="85" t="s">
        <v>45</v>
      </c>
      <c r="F381" s="86">
        <f t="shared" si="5"/>
        <v>65000</v>
      </c>
    </row>
    <row r="382" spans="1:6" ht="30.75">
      <c r="A382" s="69" t="s">
        <v>888</v>
      </c>
      <c r="B382" s="70" t="s">
        <v>369</v>
      </c>
      <c r="C382" s="71" t="s">
        <v>889</v>
      </c>
      <c r="D382" s="72">
        <v>9280707</v>
      </c>
      <c r="E382" s="73">
        <v>933530.04</v>
      </c>
      <c r="F382" s="74">
        <f t="shared" si="5"/>
        <v>8347176.96</v>
      </c>
    </row>
    <row r="383" spans="1:6" ht="62.25">
      <c r="A383" s="81" t="s">
        <v>890</v>
      </c>
      <c r="B383" s="82" t="s">
        <v>369</v>
      </c>
      <c r="C383" s="83" t="s">
        <v>891</v>
      </c>
      <c r="D383" s="84">
        <v>9280707</v>
      </c>
      <c r="E383" s="85">
        <v>933530.04</v>
      </c>
      <c r="F383" s="86">
        <f t="shared" si="5"/>
        <v>8347176.96</v>
      </c>
    </row>
    <row r="384" spans="1:6" ht="30.75">
      <c r="A384" s="81" t="s">
        <v>676</v>
      </c>
      <c r="B384" s="82" t="s">
        <v>369</v>
      </c>
      <c r="C384" s="83" t="s">
        <v>892</v>
      </c>
      <c r="D384" s="84">
        <v>9280707</v>
      </c>
      <c r="E384" s="85">
        <v>933530.04</v>
      </c>
      <c r="F384" s="86">
        <f t="shared" si="5"/>
        <v>8347176.96</v>
      </c>
    </row>
    <row r="385" spans="1:6" ht="30.75">
      <c r="A385" s="81" t="s">
        <v>380</v>
      </c>
      <c r="B385" s="82" t="s">
        <v>369</v>
      </c>
      <c r="C385" s="83" t="s">
        <v>893</v>
      </c>
      <c r="D385" s="84">
        <v>6893675</v>
      </c>
      <c r="E385" s="85">
        <v>772942.86</v>
      </c>
      <c r="F385" s="86">
        <f t="shared" si="5"/>
        <v>6120732.14</v>
      </c>
    </row>
    <row r="386" spans="1:6" ht="46.5">
      <c r="A386" s="81" t="s">
        <v>382</v>
      </c>
      <c r="B386" s="82" t="s">
        <v>369</v>
      </c>
      <c r="C386" s="83" t="s">
        <v>894</v>
      </c>
      <c r="D386" s="84">
        <v>15000</v>
      </c>
      <c r="E386" s="85" t="s">
        <v>45</v>
      </c>
      <c r="F386" s="86">
        <f t="shared" si="5"/>
        <v>15000</v>
      </c>
    </row>
    <row r="387" spans="1:6" ht="62.25">
      <c r="A387" s="81" t="s">
        <v>384</v>
      </c>
      <c r="B387" s="82" t="s">
        <v>369</v>
      </c>
      <c r="C387" s="83" t="s">
        <v>895</v>
      </c>
      <c r="D387" s="84">
        <v>2081890</v>
      </c>
      <c r="E387" s="85">
        <v>152543.13</v>
      </c>
      <c r="F387" s="86">
        <f t="shared" si="5"/>
        <v>1929346.87</v>
      </c>
    </row>
    <row r="388" spans="1:6" ht="46.5">
      <c r="A388" s="81" t="s">
        <v>386</v>
      </c>
      <c r="B388" s="82" t="s">
        <v>369</v>
      </c>
      <c r="C388" s="83" t="s">
        <v>896</v>
      </c>
      <c r="D388" s="84">
        <v>184191</v>
      </c>
      <c r="E388" s="85">
        <v>8044.05</v>
      </c>
      <c r="F388" s="86">
        <f t="shared" si="5"/>
        <v>176146.95</v>
      </c>
    </row>
    <row r="389" spans="1:6" ht="15">
      <c r="A389" s="81" t="s">
        <v>388</v>
      </c>
      <c r="B389" s="82" t="s">
        <v>369</v>
      </c>
      <c r="C389" s="83" t="s">
        <v>897</v>
      </c>
      <c r="D389" s="84">
        <v>105951</v>
      </c>
      <c r="E389" s="85" t="s">
        <v>45</v>
      </c>
      <c r="F389" s="86">
        <f t="shared" si="5"/>
        <v>105951</v>
      </c>
    </row>
    <row r="390" spans="1:6" ht="15">
      <c r="A390" s="81" t="s">
        <v>689</v>
      </c>
      <c r="B390" s="82" t="s">
        <v>369</v>
      </c>
      <c r="C390" s="83" t="s">
        <v>898</v>
      </c>
      <c r="D390" s="84">
        <v>689700</v>
      </c>
      <c r="E390" s="85">
        <v>96521.7</v>
      </c>
      <c r="F390" s="86">
        <f t="shared" si="5"/>
        <v>593178.3</v>
      </c>
    </row>
    <row r="391" spans="1:6" ht="15">
      <c r="A391" s="69" t="s">
        <v>691</v>
      </c>
      <c r="B391" s="70" t="s">
        <v>369</v>
      </c>
      <c r="C391" s="71" t="s">
        <v>899</v>
      </c>
      <c r="D391" s="72">
        <v>689700</v>
      </c>
      <c r="E391" s="73">
        <v>96521.7</v>
      </c>
      <c r="F391" s="74">
        <f t="shared" si="5"/>
        <v>593178.3</v>
      </c>
    </row>
    <row r="392" spans="1:6" ht="46.5">
      <c r="A392" s="81" t="s">
        <v>742</v>
      </c>
      <c r="B392" s="82" t="s">
        <v>369</v>
      </c>
      <c r="C392" s="83" t="s">
        <v>900</v>
      </c>
      <c r="D392" s="84">
        <v>689700</v>
      </c>
      <c r="E392" s="85">
        <v>96521.7</v>
      </c>
      <c r="F392" s="86">
        <f t="shared" si="5"/>
        <v>593178.3</v>
      </c>
    </row>
    <row r="393" spans="1:6" ht="78">
      <c r="A393" s="81" t="s">
        <v>901</v>
      </c>
      <c r="B393" s="82" t="s">
        <v>369</v>
      </c>
      <c r="C393" s="83" t="s">
        <v>902</v>
      </c>
      <c r="D393" s="84">
        <v>689700</v>
      </c>
      <c r="E393" s="85">
        <v>96521.7</v>
      </c>
      <c r="F393" s="86">
        <f t="shared" si="5"/>
        <v>593178.3</v>
      </c>
    </row>
    <row r="394" spans="1:6" ht="46.5">
      <c r="A394" s="81" t="s">
        <v>696</v>
      </c>
      <c r="B394" s="82" t="s">
        <v>369</v>
      </c>
      <c r="C394" s="83" t="s">
        <v>903</v>
      </c>
      <c r="D394" s="84">
        <v>689700</v>
      </c>
      <c r="E394" s="85">
        <v>96521.7</v>
      </c>
      <c r="F394" s="86">
        <f t="shared" si="5"/>
        <v>593178.3</v>
      </c>
    </row>
    <row r="395" spans="1:6" ht="46.5">
      <c r="A395" s="69" t="s">
        <v>904</v>
      </c>
      <c r="B395" s="70" t="s">
        <v>369</v>
      </c>
      <c r="C395" s="71" t="s">
        <v>905</v>
      </c>
      <c r="D395" s="72">
        <v>174130880.39</v>
      </c>
      <c r="E395" s="73">
        <v>14038568.84</v>
      </c>
      <c r="F395" s="74">
        <f t="shared" si="5"/>
        <v>160092311.54999998</v>
      </c>
    </row>
    <row r="396" spans="1:6" ht="15">
      <c r="A396" s="81" t="s">
        <v>906</v>
      </c>
      <c r="B396" s="82" t="s">
        <v>369</v>
      </c>
      <c r="C396" s="83" t="s">
        <v>907</v>
      </c>
      <c r="D396" s="84">
        <v>174130880.39</v>
      </c>
      <c r="E396" s="85">
        <v>14038568.84</v>
      </c>
      <c r="F396" s="86">
        <f t="shared" si="5"/>
        <v>160092311.54999998</v>
      </c>
    </row>
    <row r="397" spans="1:6" ht="15">
      <c r="A397" s="69" t="s">
        <v>908</v>
      </c>
      <c r="B397" s="70" t="s">
        <v>369</v>
      </c>
      <c r="C397" s="71" t="s">
        <v>909</v>
      </c>
      <c r="D397" s="72">
        <v>134667372.48</v>
      </c>
      <c r="E397" s="73">
        <v>13633791</v>
      </c>
      <c r="F397" s="74">
        <f t="shared" si="5"/>
        <v>121033581.47999999</v>
      </c>
    </row>
    <row r="398" spans="1:6" ht="30.75">
      <c r="A398" s="81" t="s">
        <v>910</v>
      </c>
      <c r="B398" s="82" t="s">
        <v>369</v>
      </c>
      <c r="C398" s="83" t="s">
        <v>911</v>
      </c>
      <c r="D398" s="84">
        <v>126283320</v>
      </c>
      <c r="E398" s="85">
        <v>13523610</v>
      </c>
      <c r="F398" s="86">
        <f t="shared" si="5"/>
        <v>112759710</v>
      </c>
    </row>
    <row r="399" spans="1:6" ht="30.75">
      <c r="A399" s="81" t="s">
        <v>912</v>
      </c>
      <c r="B399" s="82" t="s">
        <v>369</v>
      </c>
      <c r="C399" s="83" t="s">
        <v>913</v>
      </c>
      <c r="D399" s="84">
        <v>126283320</v>
      </c>
      <c r="E399" s="85">
        <v>13523610</v>
      </c>
      <c r="F399" s="86">
        <f aca="true" t="shared" si="6" ref="F399:F462">IF(OR(D399="-",IF(E399="-",0,E399)&gt;=IF(D399="-",0,D399)),"-",IF(D399="-",0,D399)-IF(E399="-",0,E399))</f>
        <v>112759710</v>
      </c>
    </row>
    <row r="400" spans="1:6" ht="78">
      <c r="A400" s="81" t="s">
        <v>416</v>
      </c>
      <c r="B400" s="82" t="s">
        <v>369</v>
      </c>
      <c r="C400" s="83" t="s">
        <v>914</v>
      </c>
      <c r="D400" s="84">
        <v>126283320</v>
      </c>
      <c r="E400" s="85">
        <v>13523610</v>
      </c>
      <c r="F400" s="86">
        <f t="shared" si="6"/>
        <v>112759710</v>
      </c>
    </row>
    <row r="401" spans="1:6" ht="30.75">
      <c r="A401" s="81" t="s">
        <v>915</v>
      </c>
      <c r="B401" s="82" t="s">
        <v>369</v>
      </c>
      <c r="C401" s="83" t="s">
        <v>916</v>
      </c>
      <c r="D401" s="84">
        <v>750000</v>
      </c>
      <c r="E401" s="85">
        <v>110181</v>
      </c>
      <c r="F401" s="86">
        <f t="shared" si="6"/>
        <v>639819</v>
      </c>
    </row>
    <row r="402" spans="1:6" ht="46.5">
      <c r="A402" s="81" t="s">
        <v>917</v>
      </c>
      <c r="B402" s="82" t="s">
        <v>369</v>
      </c>
      <c r="C402" s="83" t="s">
        <v>918</v>
      </c>
      <c r="D402" s="84">
        <v>750000</v>
      </c>
      <c r="E402" s="85">
        <v>110181</v>
      </c>
      <c r="F402" s="86">
        <f t="shared" si="6"/>
        <v>639819</v>
      </c>
    </row>
    <row r="403" spans="1:6" ht="78">
      <c r="A403" s="81" t="s">
        <v>919</v>
      </c>
      <c r="B403" s="82" t="s">
        <v>369</v>
      </c>
      <c r="C403" s="83" t="s">
        <v>920</v>
      </c>
      <c r="D403" s="84">
        <v>400000</v>
      </c>
      <c r="E403" s="85">
        <v>45720</v>
      </c>
      <c r="F403" s="86">
        <f t="shared" si="6"/>
        <v>354280</v>
      </c>
    </row>
    <row r="404" spans="1:6" ht="15">
      <c r="A404" s="81" t="s">
        <v>388</v>
      </c>
      <c r="B404" s="82" t="s">
        <v>369</v>
      </c>
      <c r="C404" s="83" t="s">
        <v>921</v>
      </c>
      <c r="D404" s="84">
        <v>350000</v>
      </c>
      <c r="E404" s="85">
        <v>64461</v>
      </c>
      <c r="F404" s="86">
        <f t="shared" si="6"/>
        <v>285539</v>
      </c>
    </row>
    <row r="405" spans="1:6" ht="108.75">
      <c r="A405" s="87" t="s">
        <v>922</v>
      </c>
      <c r="B405" s="82" t="s">
        <v>369</v>
      </c>
      <c r="C405" s="83" t="s">
        <v>923</v>
      </c>
      <c r="D405" s="84">
        <v>3584641.36</v>
      </c>
      <c r="E405" s="85" t="s">
        <v>45</v>
      </c>
      <c r="F405" s="86">
        <f t="shared" si="6"/>
        <v>3584641.36</v>
      </c>
    </row>
    <row r="406" spans="1:6" ht="30.75">
      <c r="A406" s="81" t="s">
        <v>445</v>
      </c>
      <c r="B406" s="82" t="s">
        <v>369</v>
      </c>
      <c r="C406" s="83" t="s">
        <v>924</v>
      </c>
      <c r="D406" s="84">
        <v>3281356.72</v>
      </c>
      <c r="E406" s="85" t="s">
        <v>45</v>
      </c>
      <c r="F406" s="86">
        <f t="shared" si="6"/>
        <v>3281356.72</v>
      </c>
    </row>
    <row r="407" spans="1:6" ht="30.75">
      <c r="A407" s="81" t="s">
        <v>430</v>
      </c>
      <c r="B407" s="82" t="s">
        <v>369</v>
      </c>
      <c r="C407" s="83" t="s">
        <v>925</v>
      </c>
      <c r="D407" s="84">
        <v>3281356.72</v>
      </c>
      <c r="E407" s="85" t="s">
        <v>45</v>
      </c>
      <c r="F407" s="86">
        <f t="shared" si="6"/>
        <v>3281356.72</v>
      </c>
    </row>
    <row r="408" spans="1:6" ht="30.75">
      <c r="A408" s="81" t="s">
        <v>448</v>
      </c>
      <c r="B408" s="82" t="s">
        <v>369</v>
      </c>
      <c r="C408" s="83" t="s">
        <v>926</v>
      </c>
      <c r="D408" s="84">
        <v>3284.64</v>
      </c>
      <c r="E408" s="85" t="s">
        <v>45</v>
      </c>
      <c r="F408" s="86">
        <f t="shared" si="6"/>
        <v>3284.64</v>
      </c>
    </row>
    <row r="409" spans="1:6" ht="30.75">
      <c r="A409" s="81" t="s">
        <v>430</v>
      </c>
      <c r="B409" s="82" t="s">
        <v>369</v>
      </c>
      <c r="C409" s="83" t="s">
        <v>927</v>
      </c>
      <c r="D409" s="84">
        <v>3284.64</v>
      </c>
      <c r="E409" s="85" t="s">
        <v>45</v>
      </c>
      <c r="F409" s="86">
        <f t="shared" si="6"/>
        <v>3284.64</v>
      </c>
    </row>
    <row r="410" spans="1:6" ht="15">
      <c r="A410" s="81" t="s">
        <v>451</v>
      </c>
      <c r="B410" s="82" t="s">
        <v>369</v>
      </c>
      <c r="C410" s="83" t="s">
        <v>928</v>
      </c>
      <c r="D410" s="84">
        <v>300000</v>
      </c>
      <c r="E410" s="85" t="s">
        <v>45</v>
      </c>
      <c r="F410" s="86">
        <f t="shared" si="6"/>
        <v>300000</v>
      </c>
    </row>
    <row r="411" spans="1:6" ht="30.75">
      <c r="A411" s="81" t="s">
        <v>430</v>
      </c>
      <c r="B411" s="82" t="s">
        <v>369</v>
      </c>
      <c r="C411" s="83" t="s">
        <v>929</v>
      </c>
      <c r="D411" s="84">
        <v>300000</v>
      </c>
      <c r="E411" s="85" t="s">
        <v>45</v>
      </c>
      <c r="F411" s="86">
        <f t="shared" si="6"/>
        <v>300000</v>
      </c>
    </row>
    <row r="412" spans="1:6" ht="78">
      <c r="A412" s="81" t="s">
        <v>930</v>
      </c>
      <c r="B412" s="82" t="s">
        <v>369</v>
      </c>
      <c r="C412" s="83" t="s">
        <v>931</v>
      </c>
      <c r="D412" s="84">
        <v>4049411.12</v>
      </c>
      <c r="E412" s="85" t="s">
        <v>45</v>
      </c>
      <c r="F412" s="86">
        <f t="shared" si="6"/>
        <v>4049411.12</v>
      </c>
    </row>
    <row r="413" spans="1:6" ht="30.75">
      <c r="A413" s="81" t="s">
        <v>445</v>
      </c>
      <c r="B413" s="82" t="s">
        <v>369</v>
      </c>
      <c r="C413" s="83" t="s">
        <v>932</v>
      </c>
      <c r="D413" s="84">
        <v>3721685.71</v>
      </c>
      <c r="E413" s="85" t="s">
        <v>45</v>
      </c>
      <c r="F413" s="86">
        <f t="shared" si="6"/>
        <v>3721685.71</v>
      </c>
    </row>
    <row r="414" spans="1:6" ht="30.75">
      <c r="A414" s="81" t="s">
        <v>430</v>
      </c>
      <c r="B414" s="82" t="s">
        <v>369</v>
      </c>
      <c r="C414" s="83" t="s">
        <v>933</v>
      </c>
      <c r="D414" s="84">
        <v>3721685.71</v>
      </c>
      <c r="E414" s="85" t="s">
        <v>45</v>
      </c>
      <c r="F414" s="86">
        <f t="shared" si="6"/>
        <v>3721685.71</v>
      </c>
    </row>
    <row r="415" spans="1:6" ht="30.75">
      <c r="A415" s="81" t="s">
        <v>448</v>
      </c>
      <c r="B415" s="82" t="s">
        <v>369</v>
      </c>
      <c r="C415" s="83" t="s">
        <v>934</v>
      </c>
      <c r="D415" s="84">
        <v>3725.41</v>
      </c>
      <c r="E415" s="85" t="s">
        <v>45</v>
      </c>
      <c r="F415" s="86">
        <f t="shared" si="6"/>
        <v>3725.41</v>
      </c>
    </row>
    <row r="416" spans="1:6" ht="30.75">
      <c r="A416" s="81" t="s">
        <v>430</v>
      </c>
      <c r="B416" s="82" t="s">
        <v>369</v>
      </c>
      <c r="C416" s="83" t="s">
        <v>935</v>
      </c>
      <c r="D416" s="84">
        <v>3725.41</v>
      </c>
      <c r="E416" s="85" t="s">
        <v>45</v>
      </c>
      <c r="F416" s="86">
        <f t="shared" si="6"/>
        <v>3725.41</v>
      </c>
    </row>
    <row r="417" spans="1:6" ht="15">
      <c r="A417" s="81" t="s">
        <v>451</v>
      </c>
      <c r="B417" s="82" t="s">
        <v>369</v>
      </c>
      <c r="C417" s="83" t="s">
        <v>936</v>
      </c>
      <c r="D417" s="84">
        <v>324000</v>
      </c>
      <c r="E417" s="85" t="s">
        <v>45</v>
      </c>
      <c r="F417" s="86">
        <f t="shared" si="6"/>
        <v>324000</v>
      </c>
    </row>
    <row r="418" spans="1:6" ht="30.75">
      <c r="A418" s="81" t="s">
        <v>430</v>
      </c>
      <c r="B418" s="82" t="s">
        <v>369</v>
      </c>
      <c r="C418" s="83" t="s">
        <v>937</v>
      </c>
      <c r="D418" s="84">
        <v>324000</v>
      </c>
      <c r="E418" s="85" t="s">
        <v>45</v>
      </c>
      <c r="F418" s="86">
        <f t="shared" si="6"/>
        <v>324000</v>
      </c>
    </row>
    <row r="419" spans="1:6" ht="15">
      <c r="A419" s="69" t="s">
        <v>938</v>
      </c>
      <c r="B419" s="70" t="s">
        <v>369</v>
      </c>
      <c r="C419" s="71" t="s">
        <v>939</v>
      </c>
      <c r="D419" s="72">
        <v>4622950</v>
      </c>
      <c r="E419" s="73" t="s">
        <v>45</v>
      </c>
      <c r="F419" s="74">
        <f t="shared" si="6"/>
        <v>4622950</v>
      </c>
    </row>
    <row r="420" spans="1:6" ht="30.75">
      <c r="A420" s="81" t="s">
        <v>915</v>
      </c>
      <c r="B420" s="82" t="s">
        <v>369</v>
      </c>
      <c r="C420" s="83" t="s">
        <v>940</v>
      </c>
      <c r="D420" s="84">
        <v>4622950</v>
      </c>
      <c r="E420" s="85" t="s">
        <v>45</v>
      </c>
      <c r="F420" s="86">
        <f t="shared" si="6"/>
        <v>4622950</v>
      </c>
    </row>
    <row r="421" spans="1:6" ht="15">
      <c r="A421" s="81"/>
      <c r="B421" s="82" t="s">
        <v>369</v>
      </c>
      <c r="C421" s="83" t="s">
        <v>941</v>
      </c>
      <c r="D421" s="84">
        <v>4356600</v>
      </c>
      <c r="E421" s="85" t="s">
        <v>45</v>
      </c>
      <c r="F421" s="86">
        <f t="shared" si="6"/>
        <v>4356600</v>
      </c>
    </row>
    <row r="422" spans="1:6" ht="46.5">
      <c r="A422" s="81" t="s">
        <v>942</v>
      </c>
      <c r="B422" s="82" t="s">
        <v>369</v>
      </c>
      <c r="C422" s="83" t="s">
        <v>943</v>
      </c>
      <c r="D422" s="84">
        <v>3454600</v>
      </c>
      <c r="E422" s="85" t="s">
        <v>45</v>
      </c>
      <c r="F422" s="86">
        <f t="shared" si="6"/>
        <v>3454600</v>
      </c>
    </row>
    <row r="423" spans="1:6" ht="78">
      <c r="A423" s="81" t="s">
        <v>416</v>
      </c>
      <c r="B423" s="82" t="s">
        <v>369</v>
      </c>
      <c r="C423" s="83" t="s">
        <v>944</v>
      </c>
      <c r="D423" s="84">
        <v>3454600</v>
      </c>
      <c r="E423" s="85" t="s">
        <v>45</v>
      </c>
      <c r="F423" s="86">
        <f t="shared" si="6"/>
        <v>3454600</v>
      </c>
    </row>
    <row r="424" spans="1:6" ht="62.25">
      <c r="A424" s="81" t="s">
        <v>945</v>
      </c>
      <c r="B424" s="82" t="s">
        <v>369</v>
      </c>
      <c r="C424" s="83" t="s">
        <v>946</v>
      </c>
      <c r="D424" s="84">
        <v>541200</v>
      </c>
      <c r="E424" s="85" t="s">
        <v>45</v>
      </c>
      <c r="F424" s="86">
        <f t="shared" si="6"/>
        <v>541200</v>
      </c>
    </row>
    <row r="425" spans="1:6" ht="78">
      <c r="A425" s="81" t="s">
        <v>416</v>
      </c>
      <c r="B425" s="82" t="s">
        <v>369</v>
      </c>
      <c r="C425" s="83" t="s">
        <v>947</v>
      </c>
      <c r="D425" s="84">
        <v>541200</v>
      </c>
      <c r="E425" s="85" t="s">
        <v>45</v>
      </c>
      <c r="F425" s="86">
        <f t="shared" si="6"/>
        <v>541200</v>
      </c>
    </row>
    <row r="426" spans="1:6" ht="62.25">
      <c r="A426" s="81" t="s">
        <v>948</v>
      </c>
      <c r="B426" s="82" t="s">
        <v>369</v>
      </c>
      <c r="C426" s="83" t="s">
        <v>949</v>
      </c>
      <c r="D426" s="84">
        <v>180400</v>
      </c>
      <c r="E426" s="85" t="s">
        <v>45</v>
      </c>
      <c r="F426" s="86">
        <f t="shared" si="6"/>
        <v>180400</v>
      </c>
    </row>
    <row r="427" spans="1:6" ht="78">
      <c r="A427" s="81" t="s">
        <v>416</v>
      </c>
      <c r="B427" s="82" t="s">
        <v>369</v>
      </c>
      <c r="C427" s="83" t="s">
        <v>950</v>
      </c>
      <c r="D427" s="84">
        <v>180400</v>
      </c>
      <c r="E427" s="85" t="s">
        <v>45</v>
      </c>
      <c r="F427" s="86">
        <f t="shared" si="6"/>
        <v>180400</v>
      </c>
    </row>
    <row r="428" spans="1:6" ht="62.25">
      <c r="A428" s="81" t="s">
        <v>951</v>
      </c>
      <c r="B428" s="82" t="s">
        <v>369</v>
      </c>
      <c r="C428" s="83" t="s">
        <v>952</v>
      </c>
      <c r="D428" s="84">
        <v>180400</v>
      </c>
      <c r="E428" s="85" t="s">
        <v>45</v>
      </c>
      <c r="F428" s="86">
        <f t="shared" si="6"/>
        <v>180400</v>
      </c>
    </row>
    <row r="429" spans="1:6" ht="78">
      <c r="A429" s="81" t="s">
        <v>416</v>
      </c>
      <c r="B429" s="82" t="s">
        <v>369</v>
      </c>
      <c r="C429" s="83" t="s">
        <v>953</v>
      </c>
      <c r="D429" s="84">
        <v>180400</v>
      </c>
      <c r="E429" s="85" t="s">
        <v>45</v>
      </c>
      <c r="F429" s="86">
        <f t="shared" si="6"/>
        <v>180400</v>
      </c>
    </row>
    <row r="430" spans="1:6" ht="15">
      <c r="A430" s="81"/>
      <c r="B430" s="82" t="s">
        <v>369</v>
      </c>
      <c r="C430" s="83" t="s">
        <v>954</v>
      </c>
      <c r="D430" s="84">
        <v>266350</v>
      </c>
      <c r="E430" s="85" t="s">
        <v>45</v>
      </c>
      <c r="F430" s="86">
        <f t="shared" si="6"/>
        <v>266350</v>
      </c>
    </row>
    <row r="431" spans="1:6" ht="46.5">
      <c r="A431" s="81" t="s">
        <v>942</v>
      </c>
      <c r="B431" s="82" t="s">
        <v>369</v>
      </c>
      <c r="C431" s="83" t="s">
        <v>955</v>
      </c>
      <c r="D431" s="84">
        <v>215000</v>
      </c>
      <c r="E431" s="85" t="s">
        <v>45</v>
      </c>
      <c r="F431" s="86">
        <f t="shared" si="6"/>
        <v>215000</v>
      </c>
    </row>
    <row r="432" spans="1:6" ht="78">
      <c r="A432" s="81" t="s">
        <v>416</v>
      </c>
      <c r="B432" s="82" t="s">
        <v>369</v>
      </c>
      <c r="C432" s="83" t="s">
        <v>956</v>
      </c>
      <c r="D432" s="84">
        <v>215000</v>
      </c>
      <c r="E432" s="85" t="s">
        <v>45</v>
      </c>
      <c r="F432" s="86">
        <f t="shared" si="6"/>
        <v>215000</v>
      </c>
    </row>
    <row r="433" spans="1:6" ht="62.25">
      <c r="A433" s="81" t="s">
        <v>945</v>
      </c>
      <c r="B433" s="82" t="s">
        <v>369</v>
      </c>
      <c r="C433" s="83" t="s">
        <v>957</v>
      </c>
      <c r="D433" s="84">
        <v>30812</v>
      </c>
      <c r="E433" s="85" t="s">
        <v>45</v>
      </c>
      <c r="F433" s="86">
        <f t="shared" si="6"/>
        <v>30812</v>
      </c>
    </row>
    <row r="434" spans="1:6" ht="78">
      <c r="A434" s="81" t="s">
        <v>416</v>
      </c>
      <c r="B434" s="82" t="s">
        <v>369</v>
      </c>
      <c r="C434" s="83" t="s">
        <v>958</v>
      </c>
      <c r="D434" s="84">
        <v>30812</v>
      </c>
      <c r="E434" s="85" t="s">
        <v>45</v>
      </c>
      <c r="F434" s="86">
        <f t="shared" si="6"/>
        <v>30812</v>
      </c>
    </row>
    <row r="435" spans="1:6" ht="62.25">
      <c r="A435" s="81" t="s">
        <v>948</v>
      </c>
      <c r="B435" s="82" t="s">
        <v>369</v>
      </c>
      <c r="C435" s="83" t="s">
        <v>959</v>
      </c>
      <c r="D435" s="84">
        <v>10269</v>
      </c>
      <c r="E435" s="85" t="s">
        <v>45</v>
      </c>
      <c r="F435" s="86">
        <f t="shared" si="6"/>
        <v>10269</v>
      </c>
    </row>
    <row r="436" spans="1:6" ht="78">
      <c r="A436" s="81" t="s">
        <v>416</v>
      </c>
      <c r="B436" s="82" t="s">
        <v>369</v>
      </c>
      <c r="C436" s="83" t="s">
        <v>960</v>
      </c>
      <c r="D436" s="84">
        <v>10269</v>
      </c>
      <c r="E436" s="85" t="s">
        <v>45</v>
      </c>
      <c r="F436" s="86">
        <f t="shared" si="6"/>
        <v>10269</v>
      </c>
    </row>
    <row r="437" spans="1:6" ht="62.25">
      <c r="A437" s="81" t="s">
        <v>951</v>
      </c>
      <c r="B437" s="82" t="s">
        <v>369</v>
      </c>
      <c r="C437" s="83" t="s">
        <v>961</v>
      </c>
      <c r="D437" s="84">
        <v>10269</v>
      </c>
      <c r="E437" s="85" t="s">
        <v>45</v>
      </c>
      <c r="F437" s="86">
        <f t="shared" si="6"/>
        <v>10269</v>
      </c>
    </row>
    <row r="438" spans="1:6" ht="78">
      <c r="A438" s="81" t="s">
        <v>416</v>
      </c>
      <c r="B438" s="82" t="s">
        <v>369</v>
      </c>
      <c r="C438" s="83" t="s">
        <v>962</v>
      </c>
      <c r="D438" s="84">
        <v>10269</v>
      </c>
      <c r="E438" s="85" t="s">
        <v>45</v>
      </c>
      <c r="F438" s="86">
        <f t="shared" si="6"/>
        <v>10269</v>
      </c>
    </row>
    <row r="439" spans="1:6" ht="30.75">
      <c r="A439" s="69" t="s">
        <v>963</v>
      </c>
      <c r="B439" s="70" t="s">
        <v>369</v>
      </c>
      <c r="C439" s="71" t="s">
        <v>964</v>
      </c>
      <c r="D439" s="72">
        <v>34840557.91</v>
      </c>
      <c r="E439" s="73">
        <v>404777.84</v>
      </c>
      <c r="F439" s="74">
        <f t="shared" si="6"/>
        <v>34435780.06999999</v>
      </c>
    </row>
    <row r="440" spans="1:6" ht="62.25">
      <c r="A440" s="81" t="s">
        <v>965</v>
      </c>
      <c r="B440" s="82" t="s">
        <v>369</v>
      </c>
      <c r="C440" s="83" t="s">
        <v>966</v>
      </c>
      <c r="D440" s="84">
        <v>17454979</v>
      </c>
      <c r="E440" s="85">
        <v>404777.84</v>
      </c>
      <c r="F440" s="86">
        <f t="shared" si="6"/>
        <v>17050201.16</v>
      </c>
    </row>
    <row r="441" spans="1:6" ht="30.75">
      <c r="A441" s="81" t="s">
        <v>676</v>
      </c>
      <c r="B441" s="82" t="s">
        <v>369</v>
      </c>
      <c r="C441" s="83" t="s">
        <v>967</v>
      </c>
      <c r="D441" s="84">
        <v>17454979</v>
      </c>
      <c r="E441" s="85">
        <v>404777.84</v>
      </c>
      <c r="F441" s="86">
        <f t="shared" si="6"/>
        <v>17050201.16</v>
      </c>
    </row>
    <row r="442" spans="1:6" ht="30.75">
      <c r="A442" s="81" t="s">
        <v>380</v>
      </c>
      <c r="B442" s="82" t="s">
        <v>369</v>
      </c>
      <c r="C442" s="83" t="s">
        <v>968</v>
      </c>
      <c r="D442" s="84">
        <v>3815861</v>
      </c>
      <c r="E442" s="85">
        <v>291682.49</v>
      </c>
      <c r="F442" s="86">
        <f t="shared" si="6"/>
        <v>3524178.51</v>
      </c>
    </row>
    <row r="443" spans="1:6" ht="62.25">
      <c r="A443" s="81" t="s">
        <v>384</v>
      </c>
      <c r="B443" s="82" t="s">
        <v>369</v>
      </c>
      <c r="C443" s="83" t="s">
        <v>969</v>
      </c>
      <c r="D443" s="84">
        <v>1152390</v>
      </c>
      <c r="E443" s="85">
        <v>56772.69</v>
      </c>
      <c r="F443" s="86">
        <f t="shared" si="6"/>
        <v>1095617.31</v>
      </c>
    </row>
    <row r="444" spans="1:6" ht="46.5">
      <c r="A444" s="81" t="s">
        <v>386</v>
      </c>
      <c r="B444" s="82" t="s">
        <v>369</v>
      </c>
      <c r="C444" s="83" t="s">
        <v>970</v>
      </c>
      <c r="D444" s="84">
        <v>150709</v>
      </c>
      <c r="E444" s="85">
        <v>56322.66</v>
      </c>
      <c r="F444" s="86">
        <f t="shared" si="6"/>
        <v>94386.34</v>
      </c>
    </row>
    <row r="445" spans="1:6" ht="15">
      <c r="A445" s="81" t="s">
        <v>388</v>
      </c>
      <c r="B445" s="82" t="s">
        <v>369</v>
      </c>
      <c r="C445" s="83" t="s">
        <v>971</v>
      </c>
      <c r="D445" s="84">
        <v>207119</v>
      </c>
      <c r="E445" s="85" t="s">
        <v>45</v>
      </c>
      <c r="F445" s="86">
        <f t="shared" si="6"/>
        <v>207119</v>
      </c>
    </row>
    <row r="446" spans="1:6" ht="15">
      <c r="A446" s="81" t="s">
        <v>683</v>
      </c>
      <c r="B446" s="82" t="s">
        <v>369</v>
      </c>
      <c r="C446" s="83" t="s">
        <v>972</v>
      </c>
      <c r="D446" s="84">
        <v>12128900</v>
      </c>
      <c r="E446" s="85" t="s">
        <v>45</v>
      </c>
      <c r="F446" s="86">
        <f t="shared" si="6"/>
        <v>12128900</v>
      </c>
    </row>
    <row r="447" spans="1:6" ht="15">
      <c r="A447" s="81" t="s">
        <v>376</v>
      </c>
      <c r="B447" s="82" t="s">
        <v>369</v>
      </c>
      <c r="C447" s="83" t="s">
        <v>973</v>
      </c>
      <c r="D447" s="84">
        <v>17385578.91</v>
      </c>
      <c r="E447" s="85" t="s">
        <v>45</v>
      </c>
      <c r="F447" s="86">
        <f t="shared" si="6"/>
        <v>17385578.91</v>
      </c>
    </row>
    <row r="448" spans="1:6" ht="46.5">
      <c r="A448" s="81" t="s">
        <v>974</v>
      </c>
      <c r="B448" s="82" t="s">
        <v>369</v>
      </c>
      <c r="C448" s="83" t="s">
        <v>975</v>
      </c>
      <c r="D448" s="84">
        <v>17385578.91</v>
      </c>
      <c r="E448" s="85" t="s">
        <v>45</v>
      </c>
      <c r="F448" s="86">
        <f t="shared" si="6"/>
        <v>17385578.91</v>
      </c>
    </row>
    <row r="449" spans="1:6" ht="78">
      <c r="A449" s="81" t="s">
        <v>976</v>
      </c>
      <c r="B449" s="82" t="s">
        <v>369</v>
      </c>
      <c r="C449" s="83" t="s">
        <v>977</v>
      </c>
      <c r="D449" s="84">
        <v>17385578.91</v>
      </c>
      <c r="E449" s="85" t="s">
        <v>45</v>
      </c>
      <c r="F449" s="86">
        <f t="shared" si="6"/>
        <v>17385578.91</v>
      </c>
    </row>
    <row r="450" spans="1:6" ht="46.5">
      <c r="A450" s="69" t="s">
        <v>978</v>
      </c>
      <c r="B450" s="70" t="s">
        <v>369</v>
      </c>
      <c r="C450" s="71" t="s">
        <v>979</v>
      </c>
      <c r="D450" s="72">
        <v>655583536.32</v>
      </c>
      <c r="E450" s="73">
        <v>119693503.05</v>
      </c>
      <c r="F450" s="74">
        <f t="shared" si="6"/>
        <v>535890033.27000004</v>
      </c>
    </row>
    <row r="451" spans="1:6" ht="15">
      <c r="A451" s="81" t="s">
        <v>689</v>
      </c>
      <c r="B451" s="82" t="s">
        <v>369</v>
      </c>
      <c r="C451" s="83" t="s">
        <v>980</v>
      </c>
      <c r="D451" s="84">
        <v>655583536.32</v>
      </c>
      <c r="E451" s="85">
        <v>119693503.05</v>
      </c>
      <c r="F451" s="86">
        <f t="shared" si="6"/>
        <v>535890033.27000004</v>
      </c>
    </row>
    <row r="452" spans="1:6" ht="15">
      <c r="A452" s="69" t="s">
        <v>981</v>
      </c>
      <c r="B452" s="70" t="s">
        <v>369</v>
      </c>
      <c r="C452" s="71" t="s">
        <v>982</v>
      </c>
      <c r="D452" s="72">
        <v>88245101.16</v>
      </c>
      <c r="E452" s="73">
        <v>14027400</v>
      </c>
      <c r="F452" s="74">
        <f t="shared" si="6"/>
        <v>74217701.16</v>
      </c>
    </row>
    <row r="453" spans="1:6" ht="46.5">
      <c r="A453" s="81" t="s">
        <v>983</v>
      </c>
      <c r="B453" s="82" t="s">
        <v>369</v>
      </c>
      <c r="C453" s="83" t="s">
        <v>984</v>
      </c>
      <c r="D453" s="84">
        <v>4038800</v>
      </c>
      <c r="E453" s="85">
        <v>897400</v>
      </c>
      <c r="F453" s="86">
        <f t="shared" si="6"/>
        <v>3141400</v>
      </c>
    </row>
    <row r="454" spans="1:6" ht="46.5">
      <c r="A454" s="81" t="s">
        <v>985</v>
      </c>
      <c r="B454" s="82" t="s">
        <v>369</v>
      </c>
      <c r="C454" s="83" t="s">
        <v>986</v>
      </c>
      <c r="D454" s="84">
        <v>4038800</v>
      </c>
      <c r="E454" s="85">
        <v>897400</v>
      </c>
      <c r="F454" s="86">
        <f t="shared" si="6"/>
        <v>3141400</v>
      </c>
    </row>
    <row r="455" spans="1:6" ht="30.75">
      <c r="A455" s="81" t="s">
        <v>430</v>
      </c>
      <c r="B455" s="82" t="s">
        <v>369</v>
      </c>
      <c r="C455" s="83" t="s">
        <v>987</v>
      </c>
      <c r="D455" s="84">
        <v>4038800</v>
      </c>
      <c r="E455" s="85">
        <v>897400</v>
      </c>
      <c r="F455" s="86">
        <f t="shared" si="6"/>
        <v>3141400</v>
      </c>
    </row>
    <row r="456" spans="1:6" ht="93">
      <c r="A456" s="81" t="s">
        <v>988</v>
      </c>
      <c r="B456" s="82" t="s">
        <v>369</v>
      </c>
      <c r="C456" s="83" t="s">
        <v>989</v>
      </c>
      <c r="D456" s="84">
        <v>78318500</v>
      </c>
      <c r="E456" s="85">
        <v>13130000</v>
      </c>
      <c r="F456" s="86">
        <f t="shared" si="6"/>
        <v>65188500</v>
      </c>
    </row>
    <row r="457" spans="1:6" ht="46.5">
      <c r="A457" s="81" t="s">
        <v>990</v>
      </c>
      <c r="B457" s="82" t="s">
        <v>369</v>
      </c>
      <c r="C457" s="83" t="s">
        <v>991</v>
      </c>
      <c r="D457" s="84">
        <v>78318500</v>
      </c>
      <c r="E457" s="85">
        <v>13130000</v>
      </c>
      <c r="F457" s="86">
        <f t="shared" si="6"/>
        <v>65188500</v>
      </c>
    </row>
    <row r="458" spans="1:6" ht="78">
      <c r="A458" s="81" t="s">
        <v>416</v>
      </c>
      <c r="B458" s="82" t="s">
        <v>369</v>
      </c>
      <c r="C458" s="83" t="s">
        <v>992</v>
      </c>
      <c r="D458" s="84">
        <v>78318500</v>
      </c>
      <c r="E458" s="85">
        <v>13130000</v>
      </c>
      <c r="F458" s="86">
        <f t="shared" si="6"/>
        <v>65188500</v>
      </c>
    </row>
    <row r="459" spans="1:6" ht="140.25">
      <c r="A459" s="87" t="s">
        <v>993</v>
      </c>
      <c r="B459" s="82" t="s">
        <v>369</v>
      </c>
      <c r="C459" s="83" t="s">
        <v>994</v>
      </c>
      <c r="D459" s="84">
        <v>5458871.82</v>
      </c>
      <c r="E459" s="85" t="s">
        <v>45</v>
      </c>
      <c r="F459" s="86">
        <f t="shared" si="6"/>
        <v>5458871.82</v>
      </c>
    </row>
    <row r="460" spans="1:6" ht="30.75">
      <c r="A460" s="81" t="s">
        <v>445</v>
      </c>
      <c r="B460" s="82" t="s">
        <v>369</v>
      </c>
      <c r="C460" s="83" t="s">
        <v>995</v>
      </c>
      <c r="D460" s="84">
        <v>5123742.95</v>
      </c>
      <c r="E460" s="85" t="s">
        <v>45</v>
      </c>
      <c r="F460" s="86">
        <f t="shared" si="6"/>
        <v>5123742.95</v>
      </c>
    </row>
    <row r="461" spans="1:6" ht="30.75">
      <c r="A461" s="81" t="s">
        <v>430</v>
      </c>
      <c r="B461" s="82" t="s">
        <v>369</v>
      </c>
      <c r="C461" s="83" t="s">
        <v>996</v>
      </c>
      <c r="D461" s="84">
        <v>5123742.95</v>
      </c>
      <c r="E461" s="85" t="s">
        <v>45</v>
      </c>
      <c r="F461" s="86">
        <f t="shared" si="6"/>
        <v>5123742.95</v>
      </c>
    </row>
    <row r="462" spans="1:6" ht="30.75">
      <c r="A462" s="81" t="s">
        <v>448</v>
      </c>
      <c r="B462" s="82" t="s">
        <v>369</v>
      </c>
      <c r="C462" s="83" t="s">
        <v>997</v>
      </c>
      <c r="D462" s="84">
        <v>5128.87</v>
      </c>
      <c r="E462" s="85" t="s">
        <v>45</v>
      </c>
      <c r="F462" s="86">
        <f t="shared" si="6"/>
        <v>5128.87</v>
      </c>
    </row>
    <row r="463" spans="1:6" ht="30.75">
      <c r="A463" s="81" t="s">
        <v>430</v>
      </c>
      <c r="B463" s="82" t="s">
        <v>369</v>
      </c>
      <c r="C463" s="83" t="s">
        <v>998</v>
      </c>
      <c r="D463" s="84">
        <v>5128.87</v>
      </c>
      <c r="E463" s="85" t="s">
        <v>45</v>
      </c>
      <c r="F463" s="86">
        <f aca="true" t="shared" si="7" ref="F463:F526">IF(OR(D463="-",IF(E463="-",0,E463)&gt;=IF(D463="-",0,D463)),"-",IF(D463="-",0,D463)-IF(E463="-",0,E463))</f>
        <v>5128.87</v>
      </c>
    </row>
    <row r="464" spans="1:6" ht="15">
      <c r="A464" s="81" t="s">
        <v>451</v>
      </c>
      <c r="B464" s="82" t="s">
        <v>369</v>
      </c>
      <c r="C464" s="83" t="s">
        <v>999</v>
      </c>
      <c r="D464" s="84">
        <v>330000</v>
      </c>
      <c r="E464" s="85" t="s">
        <v>45</v>
      </c>
      <c r="F464" s="86">
        <f t="shared" si="7"/>
        <v>330000</v>
      </c>
    </row>
    <row r="465" spans="1:6" ht="30.75">
      <c r="A465" s="81" t="s">
        <v>430</v>
      </c>
      <c r="B465" s="82" t="s">
        <v>369</v>
      </c>
      <c r="C465" s="83" t="s">
        <v>1000</v>
      </c>
      <c r="D465" s="84">
        <v>330000</v>
      </c>
      <c r="E465" s="85" t="s">
        <v>45</v>
      </c>
      <c r="F465" s="86">
        <f t="shared" si="7"/>
        <v>330000</v>
      </c>
    </row>
    <row r="466" spans="1:6" ht="93">
      <c r="A466" s="81" t="s">
        <v>1001</v>
      </c>
      <c r="B466" s="82" t="s">
        <v>369</v>
      </c>
      <c r="C466" s="83" t="s">
        <v>1002</v>
      </c>
      <c r="D466" s="84">
        <v>428929.34</v>
      </c>
      <c r="E466" s="85" t="s">
        <v>45</v>
      </c>
      <c r="F466" s="86">
        <f t="shared" si="7"/>
        <v>428929.34</v>
      </c>
    </row>
    <row r="467" spans="1:6" ht="30.75">
      <c r="A467" s="81" t="s">
        <v>445</v>
      </c>
      <c r="B467" s="82" t="s">
        <v>369</v>
      </c>
      <c r="C467" s="83" t="s">
        <v>1003</v>
      </c>
      <c r="D467" s="84">
        <v>394220.37</v>
      </c>
      <c r="E467" s="85" t="s">
        <v>45</v>
      </c>
      <c r="F467" s="86">
        <f t="shared" si="7"/>
        <v>394220.37</v>
      </c>
    </row>
    <row r="468" spans="1:6" ht="30.75">
      <c r="A468" s="81" t="s">
        <v>430</v>
      </c>
      <c r="B468" s="82" t="s">
        <v>369</v>
      </c>
      <c r="C468" s="83" t="s">
        <v>1004</v>
      </c>
      <c r="D468" s="84">
        <v>394220.37</v>
      </c>
      <c r="E468" s="85" t="s">
        <v>45</v>
      </c>
      <c r="F468" s="86">
        <f t="shared" si="7"/>
        <v>394220.37</v>
      </c>
    </row>
    <row r="469" spans="1:6" ht="30.75">
      <c r="A469" s="81" t="s">
        <v>448</v>
      </c>
      <c r="B469" s="82" t="s">
        <v>369</v>
      </c>
      <c r="C469" s="83" t="s">
        <v>1005</v>
      </c>
      <c r="D469" s="84">
        <v>394.62</v>
      </c>
      <c r="E469" s="85" t="s">
        <v>45</v>
      </c>
      <c r="F469" s="86">
        <f t="shared" si="7"/>
        <v>394.62</v>
      </c>
    </row>
    <row r="470" spans="1:6" ht="30.75">
      <c r="A470" s="81" t="s">
        <v>430</v>
      </c>
      <c r="B470" s="82" t="s">
        <v>369</v>
      </c>
      <c r="C470" s="83" t="s">
        <v>1006</v>
      </c>
      <c r="D470" s="84">
        <v>394.62</v>
      </c>
      <c r="E470" s="85" t="s">
        <v>45</v>
      </c>
      <c r="F470" s="86">
        <f t="shared" si="7"/>
        <v>394.62</v>
      </c>
    </row>
    <row r="471" spans="1:6" ht="15">
      <c r="A471" s="81" t="s">
        <v>451</v>
      </c>
      <c r="B471" s="82" t="s">
        <v>369</v>
      </c>
      <c r="C471" s="83" t="s">
        <v>1007</v>
      </c>
      <c r="D471" s="84">
        <v>34314.35</v>
      </c>
      <c r="E471" s="85" t="s">
        <v>45</v>
      </c>
      <c r="F471" s="86">
        <f t="shared" si="7"/>
        <v>34314.35</v>
      </c>
    </row>
    <row r="472" spans="1:6" ht="30.75">
      <c r="A472" s="81" t="s">
        <v>430</v>
      </c>
      <c r="B472" s="82" t="s">
        <v>369</v>
      </c>
      <c r="C472" s="83" t="s">
        <v>1008</v>
      </c>
      <c r="D472" s="84">
        <v>34314.35</v>
      </c>
      <c r="E472" s="85" t="s">
        <v>45</v>
      </c>
      <c r="F472" s="86">
        <f t="shared" si="7"/>
        <v>34314.35</v>
      </c>
    </row>
    <row r="473" spans="1:6" ht="15">
      <c r="A473" s="69" t="s">
        <v>691</v>
      </c>
      <c r="B473" s="70" t="s">
        <v>369</v>
      </c>
      <c r="C473" s="71" t="s">
        <v>1009</v>
      </c>
      <c r="D473" s="72">
        <v>428737200</v>
      </c>
      <c r="E473" s="73">
        <v>83856516.45</v>
      </c>
      <c r="F473" s="74">
        <f t="shared" si="7"/>
        <v>344880683.55</v>
      </c>
    </row>
    <row r="474" spans="1:6" ht="30.75">
      <c r="A474" s="81" t="s">
        <v>1010</v>
      </c>
      <c r="B474" s="82" t="s">
        <v>369</v>
      </c>
      <c r="C474" s="83" t="s">
        <v>1011</v>
      </c>
      <c r="D474" s="84">
        <v>394980800</v>
      </c>
      <c r="E474" s="85">
        <v>68789374.74</v>
      </c>
      <c r="F474" s="86">
        <f t="shared" si="7"/>
        <v>326191425.26</v>
      </c>
    </row>
    <row r="475" spans="1:6" ht="62.25">
      <c r="A475" s="81" t="s">
        <v>1012</v>
      </c>
      <c r="B475" s="82" t="s">
        <v>369</v>
      </c>
      <c r="C475" s="83" t="s">
        <v>1013</v>
      </c>
      <c r="D475" s="84">
        <v>273936100</v>
      </c>
      <c r="E475" s="85">
        <v>45195929.56</v>
      </c>
      <c r="F475" s="86">
        <f t="shared" si="7"/>
        <v>228740170.44</v>
      </c>
    </row>
    <row r="476" spans="1:6" ht="15">
      <c r="A476" s="81" t="s">
        <v>388</v>
      </c>
      <c r="B476" s="82" t="s">
        <v>369</v>
      </c>
      <c r="C476" s="83" t="s">
        <v>1014</v>
      </c>
      <c r="D476" s="84">
        <v>4048320</v>
      </c>
      <c r="E476" s="85">
        <v>655565.26</v>
      </c>
      <c r="F476" s="86">
        <f t="shared" si="7"/>
        <v>3392754.74</v>
      </c>
    </row>
    <row r="477" spans="1:6" ht="46.5">
      <c r="A477" s="81" t="s">
        <v>711</v>
      </c>
      <c r="B477" s="82" t="s">
        <v>369</v>
      </c>
      <c r="C477" s="83" t="s">
        <v>1015</v>
      </c>
      <c r="D477" s="84">
        <v>269887780</v>
      </c>
      <c r="E477" s="85">
        <v>44540364.3</v>
      </c>
      <c r="F477" s="86">
        <f t="shared" si="7"/>
        <v>225347415.7</v>
      </c>
    </row>
    <row r="478" spans="1:6" ht="78">
      <c r="A478" s="81" t="s">
        <v>1016</v>
      </c>
      <c r="B478" s="82" t="s">
        <v>369</v>
      </c>
      <c r="C478" s="83" t="s">
        <v>1017</v>
      </c>
      <c r="D478" s="84">
        <v>3428100</v>
      </c>
      <c r="E478" s="85">
        <v>561102.43</v>
      </c>
      <c r="F478" s="86">
        <f t="shared" si="7"/>
        <v>2866997.57</v>
      </c>
    </row>
    <row r="479" spans="1:6" ht="15">
      <c r="A479" s="81" t="s">
        <v>388</v>
      </c>
      <c r="B479" s="82" t="s">
        <v>369</v>
      </c>
      <c r="C479" s="83" t="s">
        <v>1018</v>
      </c>
      <c r="D479" s="84">
        <v>50660</v>
      </c>
      <c r="E479" s="85">
        <v>8145.73</v>
      </c>
      <c r="F479" s="86">
        <f t="shared" si="7"/>
        <v>42514.270000000004</v>
      </c>
    </row>
    <row r="480" spans="1:6" ht="46.5">
      <c r="A480" s="81" t="s">
        <v>711</v>
      </c>
      <c r="B480" s="82" t="s">
        <v>369</v>
      </c>
      <c r="C480" s="83" t="s">
        <v>1019</v>
      </c>
      <c r="D480" s="84">
        <v>3377440</v>
      </c>
      <c r="E480" s="85">
        <v>552956.7</v>
      </c>
      <c r="F480" s="86">
        <f t="shared" si="7"/>
        <v>2824483.3</v>
      </c>
    </row>
    <row r="481" spans="1:6" ht="62.25">
      <c r="A481" s="81" t="s">
        <v>1020</v>
      </c>
      <c r="B481" s="82" t="s">
        <v>369</v>
      </c>
      <c r="C481" s="83" t="s">
        <v>1021</v>
      </c>
      <c r="D481" s="84">
        <v>14383300</v>
      </c>
      <c r="E481" s="85">
        <v>2318520.72</v>
      </c>
      <c r="F481" s="86">
        <f t="shared" si="7"/>
        <v>12064779.28</v>
      </c>
    </row>
    <row r="482" spans="1:6" ht="15">
      <c r="A482" s="81" t="s">
        <v>388</v>
      </c>
      <c r="B482" s="82" t="s">
        <v>369</v>
      </c>
      <c r="C482" s="83" t="s">
        <v>1022</v>
      </c>
      <c r="D482" s="84">
        <v>212560</v>
      </c>
      <c r="E482" s="85">
        <v>34190.12</v>
      </c>
      <c r="F482" s="86">
        <f t="shared" si="7"/>
        <v>178369.88</v>
      </c>
    </row>
    <row r="483" spans="1:6" ht="46.5">
      <c r="A483" s="81" t="s">
        <v>711</v>
      </c>
      <c r="B483" s="82" t="s">
        <v>369</v>
      </c>
      <c r="C483" s="83" t="s">
        <v>1023</v>
      </c>
      <c r="D483" s="84">
        <v>14170740</v>
      </c>
      <c r="E483" s="85">
        <v>2284330.6</v>
      </c>
      <c r="F483" s="86">
        <f t="shared" si="7"/>
        <v>11886409.4</v>
      </c>
    </row>
    <row r="484" spans="1:6" ht="93">
      <c r="A484" s="81" t="s">
        <v>1024</v>
      </c>
      <c r="B484" s="82" t="s">
        <v>369</v>
      </c>
      <c r="C484" s="83" t="s">
        <v>1025</v>
      </c>
      <c r="D484" s="84">
        <v>289000</v>
      </c>
      <c r="E484" s="85">
        <v>49716.37</v>
      </c>
      <c r="F484" s="86">
        <f t="shared" si="7"/>
        <v>239283.63</v>
      </c>
    </row>
    <row r="485" spans="1:6" ht="15">
      <c r="A485" s="81" t="s">
        <v>388</v>
      </c>
      <c r="B485" s="82" t="s">
        <v>369</v>
      </c>
      <c r="C485" s="83" t="s">
        <v>1026</v>
      </c>
      <c r="D485" s="84">
        <v>4270</v>
      </c>
      <c r="E485" s="85">
        <v>770.56</v>
      </c>
      <c r="F485" s="86">
        <f t="shared" si="7"/>
        <v>3499.44</v>
      </c>
    </row>
    <row r="486" spans="1:6" ht="46.5">
      <c r="A486" s="81" t="s">
        <v>696</v>
      </c>
      <c r="B486" s="82" t="s">
        <v>369</v>
      </c>
      <c r="C486" s="83" t="s">
        <v>1027</v>
      </c>
      <c r="D486" s="84">
        <v>284730</v>
      </c>
      <c r="E486" s="85">
        <v>48945.81</v>
      </c>
      <c r="F486" s="86">
        <f t="shared" si="7"/>
        <v>235784.19</v>
      </c>
    </row>
    <row r="487" spans="1:6" ht="93">
      <c r="A487" s="81" t="s">
        <v>1028</v>
      </c>
      <c r="B487" s="82" t="s">
        <v>369</v>
      </c>
      <c r="C487" s="83" t="s">
        <v>1029</v>
      </c>
      <c r="D487" s="84">
        <v>29800</v>
      </c>
      <c r="E487" s="85">
        <v>3806.26</v>
      </c>
      <c r="F487" s="86">
        <f t="shared" si="7"/>
        <v>25993.739999999998</v>
      </c>
    </row>
    <row r="488" spans="1:6" ht="15">
      <c r="A488" s="81" t="s">
        <v>388</v>
      </c>
      <c r="B488" s="82" t="s">
        <v>369</v>
      </c>
      <c r="C488" s="83" t="s">
        <v>1030</v>
      </c>
      <c r="D488" s="84">
        <v>440</v>
      </c>
      <c r="E488" s="85">
        <v>56.26</v>
      </c>
      <c r="F488" s="86">
        <f t="shared" si="7"/>
        <v>383.74</v>
      </c>
    </row>
    <row r="489" spans="1:6" ht="46.5">
      <c r="A489" s="81" t="s">
        <v>711</v>
      </c>
      <c r="B489" s="82" t="s">
        <v>369</v>
      </c>
      <c r="C489" s="83" t="s">
        <v>1031</v>
      </c>
      <c r="D489" s="84">
        <v>29360</v>
      </c>
      <c r="E489" s="85">
        <v>3750</v>
      </c>
      <c r="F489" s="86">
        <f t="shared" si="7"/>
        <v>25610</v>
      </c>
    </row>
    <row r="490" spans="1:6" ht="62.25">
      <c r="A490" s="81" t="s">
        <v>1032</v>
      </c>
      <c r="B490" s="82" t="s">
        <v>369</v>
      </c>
      <c r="C490" s="83" t="s">
        <v>1033</v>
      </c>
      <c r="D490" s="84">
        <v>14330600</v>
      </c>
      <c r="E490" s="85">
        <v>2272105.54</v>
      </c>
      <c r="F490" s="86">
        <f t="shared" si="7"/>
        <v>12058494.46</v>
      </c>
    </row>
    <row r="491" spans="1:6" ht="15">
      <c r="A491" s="81" t="s">
        <v>388</v>
      </c>
      <c r="B491" s="82" t="s">
        <v>369</v>
      </c>
      <c r="C491" s="83" t="s">
        <v>1034</v>
      </c>
      <c r="D491" s="84">
        <v>183900</v>
      </c>
      <c r="E491" s="85">
        <v>29045.11</v>
      </c>
      <c r="F491" s="86">
        <f t="shared" si="7"/>
        <v>154854.89</v>
      </c>
    </row>
    <row r="492" spans="1:6" ht="46.5">
      <c r="A492" s="81" t="s">
        <v>711</v>
      </c>
      <c r="B492" s="82" t="s">
        <v>369</v>
      </c>
      <c r="C492" s="83" t="s">
        <v>1035</v>
      </c>
      <c r="D492" s="84">
        <v>14146700</v>
      </c>
      <c r="E492" s="85">
        <v>2243060.43</v>
      </c>
      <c r="F492" s="86">
        <f t="shared" si="7"/>
        <v>11903639.57</v>
      </c>
    </row>
    <row r="493" spans="1:6" ht="78">
      <c r="A493" s="81" t="s">
        <v>694</v>
      </c>
      <c r="B493" s="82" t="s">
        <v>369</v>
      </c>
      <c r="C493" s="83" t="s">
        <v>1036</v>
      </c>
      <c r="D493" s="84">
        <v>6096600</v>
      </c>
      <c r="E493" s="85">
        <v>1166136.98</v>
      </c>
      <c r="F493" s="86">
        <f t="shared" si="7"/>
        <v>4930463.02</v>
      </c>
    </row>
    <row r="494" spans="1:6" ht="15">
      <c r="A494" s="81" t="s">
        <v>388</v>
      </c>
      <c r="B494" s="82" t="s">
        <v>369</v>
      </c>
      <c r="C494" s="83" t="s">
        <v>1037</v>
      </c>
      <c r="D494" s="84">
        <v>90100</v>
      </c>
      <c r="E494" s="85">
        <v>17207.75</v>
      </c>
      <c r="F494" s="86">
        <f t="shared" si="7"/>
        <v>72892.25</v>
      </c>
    </row>
    <row r="495" spans="1:6" ht="46.5">
      <c r="A495" s="81" t="s">
        <v>696</v>
      </c>
      <c r="B495" s="82" t="s">
        <v>369</v>
      </c>
      <c r="C495" s="83" t="s">
        <v>1038</v>
      </c>
      <c r="D495" s="84">
        <v>6006500</v>
      </c>
      <c r="E495" s="85">
        <v>1148929.23</v>
      </c>
      <c r="F495" s="86">
        <f t="shared" si="7"/>
        <v>4857570.77</v>
      </c>
    </row>
    <row r="496" spans="1:6" ht="78">
      <c r="A496" s="81" t="s">
        <v>1039</v>
      </c>
      <c r="B496" s="82" t="s">
        <v>369</v>
      </c>
      <c r="C496" s="83" t="s">
        <v>1040</v>
      </c>
      <c r="D496" s="84">
        <v>9895200</v>
      </c>
      <c r="E496" s="85">
        <v>1534489.15</v>
      </c>
      <c r="F496" s="86">
        <f t="shared" si="7"/>
        <v>8360710.85</v>
      </c>
    </row>
    <row r="497" spans="1:6" ht="15">
      <c r="A497" s="81" t="s">
        <v>388</v>
      </c>
      <c r="B497" s="82" t="s">
        <v>369</v>
      </c>
      <c r="C497" s="83" t="s">
        <v>1041</v>
      </c>
      <c r="D497" s="84">
        <v>126990</v>
      </c>
      <c r="E497" s="85">
        <v>19239.15</v>
      </c>
      <c r="F497" s="86">
        <f t="shared" si="7"/>
        <v>107750.85</v>
      </c>
    </row>
    <row r="498" spans="1:6" ht="46.5">
      <c r="A498" s="81" t="s">
        <v>711</v>
      </c>
      <c r="B498" s="82" t="s">
        <v>369</v>
      </c>
      <c r="C498" s="83" t="s">
        <v>1042</v>
      </c>
      <c r="D498" s="84">
        <v>9768210</v>
      </c>
      <c r="E498" s="85">
        <v>1515250</v>
      </c>
      <c r="F498" s="86">
        <f t="shared" si="7"/>
        <v>8252960</v>
      </c>
    </row>
    <row r="499" spans="1:6" ht="62.25">
      <c r="A499" s="81" t="s">
        <v>1043</v>
      </c>
      <c r="B499" s="82" t="s">
        <v>369</v>
      </c>
      <c r="C499" s="83" t="s">
        <v>1044</v>
      </c>
      <c r="D499" s="84">
        <v>72592100</v>
      </c>
      <c r="E499" s="85">
        <v>15687567.73</v>
      </c>
      <c r="F499" s="86">
        <f t="shared" si="7"/>
        <v>56904532.269999996</v>
      </c>
    </row>
    <row r="500" spans="1:6" ht="15">
      <c r="A500" s="81" t="s">
        <v>388</v>
      </c>
      <c r="B500" s="82" t="s">
        <v>369</v>
      </c>
      <c r="C500" s="83" t="s">
        <v>1045</v>
      </c>
      <c r="D500" s="84">
        <v>289210</v>
      </c>
      <c r="E500" s="85">
        <v>64066.59</v>
      </c>
      <c r="F500" s="86">
        <f t="shared" si="7"/>
        <v>225143.41</v>
      </c>
    </row>
    <row r="501" spans="1:6" ht="46.5">
      <c r="A501" s="81" t="s">
        <v>696</v>
      </c>
      <c r="B501" s="82" t="s">
        <v>369</v>
      </c>
      <c r="C501" s="83" t="s">
        <v>1046</v>
      </c>
      <c r="D501" s="84">
        <v>72302890</v>
      </c>
      <c r="E501" s="85">
        <v>15623501.14</v>
      </c>
      <c r="F501" s="86">
        <f t="shared" si="7"/>
        <v>56679388.86</v>
      </c>
    </row>
    <row r="502" spans="1:6" ht="46.5">
      <c r="A502" s="81" t="s">
        <v>1047</v>
      </c>
      <c r="B502" s="82" t="s">
        <v>369</v>
      </c>
      <c r="C502" s="83" t="s">
        <v>1048</v>
      </c>
      <c r="D502" s="84">
        <v>33585500</v>
      </c>
      <c r="E502" s="85">
        <v>15067141.71</v>
      </c>
      <c r="F502" s="86">
        <f t="shared" si="7"/>
        <v>18518358.29</v>
      </c>
    </row>
    <row r="503" spans="1:6" ht="46.5">
      <c r="A503" s="81" t="s">
        <v>1049</v>
      </c>
      <c r="B503" s="82" t="s">
        <v>369</v>
      </c>
      <c r="C503" s="83" t="s">
        <v>1050</v>
      </c>
      <c r="D503" s="84">
        <v>18582800</v>
      </c>
      <c r="E503" s="85">
        <v>864796.91</v>
      </c>
      <c r="F503" s="86">
        <f t="shared" si="7"/>
        <v>17718003.09</v>
      </c>
    </row>
    <row r="504" spans="1:6" ht="15">
      <c r="A504" s="81" t="s">
        <v>388</v>
      </c>
      <c r="B504" s="82" t="s">
        <v>369</v>
      </c>
      <c r="C504" s="83" t="s">
        <v>1051</v>
      </c>
      <c r="D504" s="84">
        <v>274620</v>
      </c>
      <c r="E504" s="85">
        <v>12786.56</v>
      </c>
      <c r="F504" s="86">
        <f t="shared" si="7"/>
        <v>261833.44</v>
      </c>
    </row>
    <row r="505" spans="1:6" ht="46.5">
      <c r="A505" s="81" t="s">
        <v>696</v>
      </c>
      <c r="B505" s="82" t="s">
        <v>369</v>
      </c>
      <c r="C505" s="83" t="s">
        <v>1052</v>
      </c>
      <c r="D505" s="84">
        <v>18308180</v>
      </c>
      <c r="E505" s="85">
        <v>852010.35</v>
      </c>
      <c r="F505" s="86">
        <f t="shared" si="7"/>
        <v>17456169.65</v>
      </c>
    </row>
    <row r="506" spans="1:6" ht="78">
      <c r="A506" s="81" t="s">
        <v>1053</v>
      </c>
      <c r="B506" s="82" t="s">
        <v>369</v>
      </c>
      <c r="C506" s="83" t="s">
        <v>1054</v>
      </c>
      <c r="D506" s="84">
        <v>847400</v>
      </c>
      <c r="E506" s="85">
        <v>60000</v>
      </c>
      <c r="F506" s="86">
        <f t="shared" si="7"/>
        <v>787400</v>
      </c>
    </row>
    <row r="507" spans="1:6" ht="15">
      <c r="A507" s="81" t="s">
        <v>388</v>
      </c>
      <c r="B507" s="82" t="s">
        <v>369</v>
      </c>
      <c r="C507" s="83" t="s">
        <v>1055</v>
      </c>
      <c r="D507" s="84">
        <v>79000</v>
      </c>
      <c r="E507" s="85">
        <v>2104.23</v>
      </c>
      <c r="F507" s="86">
        <f t="shared" si="7"/>
        <v>76895.77</v>
      </c>
    </row>
    <row r="508" spans="1:6" ht="46.5">
      <c r="A508" s="81" t="s">
        <v>711</v>
      </c>
      <c r="B508" s="82" t="s">
        <v>369</v>
      </c>
      <c r="C508" s="83" t="s">
        <v>1056</v>
      </c>
      <c r="D508" s="84">
        <v>768400</v>
      </c>
      <c r="E508" s="85">
        <v>57895.77</v>
      </c>
      <c r="F508" s="86">
        <f t="shared" si="7"/>
        <v>710504.23</v>
      </c>
    </row>
    <row r="509" spans="1:6" ht="46.5">
      <c r="A509" s="81" t="s">
        <v>1057</v>
      </c>
      <c r="B509" s="82" t="s">
        <v>369</v>
      </c>
      <c r="C509" s="83" t="s">
        <v>1058</v>
      </c>
      <c r="D509" s="84">
        <v>200</v>
      </c>
      <c r="E509" s="85" t="s">
        <v>45</v>
      </c>
      <c r="F509" s="86">
        <f t="shared" si="7"/>
        <v>200</v>
      </c>
    </row>
    <row r="510" spans="1:6" ht="15">
      <c r="A510" s="81" t="s">
        <v>388</v>
      </c>
      <c r="B510" s="82" t="s">
        <v>369</v>
      </c>
      <c r="C510" s="83" t="s">
        <v>1059</v>
      </c>
      <c r="D510" s="84">
        <v>3</v>
      </c>
      <c r="E510" s="85" t="s">
        <v>45</v>
      </c>
      <c r="F510" s="86">
        <f t="shared" si="7"/>
        <v>3</v>
      </c>
    </row>
    <row r="511" spans="1:6" ht="46.5">
      <c r="A511" s="81" t="s">
        <v>696</v>
      </c>
      <c r="B511" s="82" t="s">
        <v>369</v>
      </c>
      <c r="C511" s="83" t="s">
        <v>1060</v>
      </c>
      <c r="D511" s="84">
        <v>197</v>
      </c>
      <c r="E511" s="85" t="s">
        <v>45</v>
      </c>
      <c r="F511" s="86">
        <f t="shared" si="7"/>
        <v>197</v>
      </c>
    </row>
    <row r="512" spans="1:6" ht="78">
      <c r="A512" s="81" t="s">
        <v>1061</v>
      </c>
      <c r="B512" s="82" t="s">
        <v>369</v>
      </c>
      <c r="C512" s="83" t="s">
        <v>1062</v>
      </c>
      <c r="D512" s="84">
        <v>14155100</v>
      </c>
      <c r="E512" s="85">
        <v>14142344.8</v>
      </c>
      <c r="F512" s="86">
        <f t="shared" si="7"/>
        <v>12755.199999999255</v>
      </c>
    </row>
    <row r="513" spans="1:6" ht="15">
      <c r="A513" s="81" t="s">
        <v>388</v>
      </c>
      <c r="B513" s="82" t="s">
        <v>369</v>
      </c>
      <c r="C513" s="83" t="s">
        <v>1063</v>
      </c>
      <c r="D513" s="84">
        <v>202320</v>
      </c>
      <c r="E513" s="85">
        <v>200912.31</v>
      </c>
      <c r="F513" s="86">
        <f t="shared" si="7"/>
        <v>1407.6900000000023</v>
      </c>
    </row>
    <row r="514" spans="1:6" ht="46.5">
      <c r="A514" s="81" t="s">
        <v>696</v>
      </c>
      <c r="B514" s="82" t="s">
        <v>369</v>
      </c>
      <c r="C514" s="83" t="s">
        <v>1064</v>
      </c>
      <c r="D514" s="84">
        <v>13952780</v>
      </c>
      <c r="E514" s="85">
        <v>13941432.49</v>
      </c>
      <c r="F514" s="86">
        <f t="shared" si="7"/>
        <v>11347.509999999776</v>
      </c>
    </row>
    <row r="515" spans="1:6" ht="30.75">
      <c r="A515" s="81" t="s">
        <v>1065</v>
      </c>
      <c r="B515" s="82" t="s">
        <v>369</v>
      </c>
      <c r="C515" s="83" t="s">
        <v>1066</v>
      </c>
      <c r="D515" s="84">
        <v>170900</v>
      </c>
      <c r="E515" s="85" t="s">
        <v>45</v>
      </c>
      <c r="F515" s="86">
        <f t="shared" si="7"/>
        <v>170900</v>
      </c>
    </row>
    <row r="516" spans="1:6" ht="30.75">
      <c r="A516" s="81" t="s">
        <v>1010</v>
      </c>
      <c r="B516" s="82" t="s">
        <v>369</v>
      </c>
      <c r="C516" s="83" t="s">
        <v>1067</v>
      </c>
      <c r="D516" s="84">
        <v>170900</v>
      </c>
      <c r="E516" s="85" t="s">
        <v>45</v>
      </c>
      <c r="F516" s="86">
        <f t="shared" si="7"/>
        <v>170900</v>
      </c>
    </row>
    <row r="517" spans="1:6" ht="15">
      <c r="A517" s="81" t="s">
        <v>388</v>
      </c>
      <c r="B517" s="82" t="s">
        <v>369</v>
      </c>
      <c r="C517" s="83" t="s">
        <v>1068</v>
      </c>
      <c r="D517" s="84">
        <v>900</v>
      </c>
      <c r="E517" s="85" t="s">
        <v>45</v>
      </c>
      <c r="F517" s="86">
        <f t="shared" si="7"/>
        <v>900</v>
      </c>
    </row>
    <row r="518" spans="1:6" ht="46.5">
      <c r="A518" s="81" t="s">
        <v>711</v>
      </c>
      <c r="B518" s="82" t="s">
        <v>369</v>
      </c>
      <c r="C518" s="83" t="s">
        <v>1069</v>
      </c>
      <c r="D518" s="84">
        <v>170000</v>
      </c>
      <c r="E518" s="85" t="s">
        <v>45</v>
      </c>
      <c r="F518" s="86">
        <f t="shared" si="7"/>
        <v>170000</v>
      </c>
    </row>
    <row r="519" spans="1:6" ht="15">
      <c r="A519" s="69" t="s">
        <v>698</v>
      </c>
      <c r="B519" s="70" t="s">
        <v>369</v>
      </c>
      <c r="C519" s="71" t="s">
        <v>1070</v>
      </c>
      <c r="D519" s="72">
        <v>90357805.16</v>
      </c>
      <c r="E519" s="73">
        <v>14545116.54</v>
      </c>
      <c r="F519" s="74">
        <f t="shared" si="7"/>
        <v>75812688.62</v>
      </c>
    </row>
    <row r="520" spans="1:6" ht="30.75">
      <c r="A520" s="81" t="s">
        <v>1071</v>
      </c>
      <c r="B520" s="82" t="s">
        <v>369</v>
      </c>
      <c r="C520" s="83" t="s">
        <v>1072</v>
      </c>
      <c r="D520" s="84">
        <v>2316200</v>
      </c>
      <c r="E520" s="85">
        <v>302300.31</v>
      </c>
      <c r="F520" s="86">
        <f t="shared" si="7"/>
        <v>2013899.69</v>
      </c>
    </row>
    <row r="521" spans="1:6" ht="93">
      <c r="A521" s="81" t="s">
        <v>1073</v>
      </c>
      <c r="B521" s="82" t="s">
        <v>369</v>
      </c>
      <c r="C521" s="83" t="s">
        <v>1074</v>
      </c>
      <c r="D521" s="84">
        <v>2316200</v>
      </c>
      <c r="E521" s="85">
        <v>302300.31</v>
      </c>
      <c r="F521" s="86">
        <f t="shared" si="7"/>
        <v>2013899.69</v>
      </c>
    </row>
    <row r="522" spans="1:6" ht="15">
      <c r="A522" s="81" t="s">
        <v>388</v>
      </c>
      <c r="B522" s="82" t="s">
        <v>369</v>
      </c>
      <c r="C522" s="83" t="s">
        <v>1075</v>
      </c>
      <c r="D522" s="84">
        <v>30850</v>
      </c>
      <c r="E522" s="85">
        <v>3486.31</v>
      </c>
      <c r="F522" s="86">
        <f t="shared" si="7"/>
        <v>27363.69</v>
      </c>
    </row>
    <row r="523" spans="1:6" ht="46.5">
      <c r="A523" s="81" t="s">
        <v>711</v>
      </c>
      <c r="B523" s="82" t="s">
        <v>369</v>
      </c>
      <c r="C523" s="83" t="s">
        <v>1076</v>
      </c>
      <c r="D523" s="84">
        <v>2285350</v>
      </c>
      <c r="E523" s="85">
        <v>298814</v>
      </c>
      <c r="F523" s="86">
        <f t="shared" si="7"/>
        <v>1986536</v>
      </c>
    </row>
    <row r="524" spans="1:6" ht="46.5">
      <c r="A524" s="81" t="s">
        <v>1047</v>
      </c>
      <c r="B524" s="82" t="s">
        <v>369</v>
      </c>
      <c r="C524" s="83" t="s">
        <v>1077</v>
      </c>
      <c r="D524" s="84">
        <v>44919000</v>
      </c>
      <c r="E524" s="85">
        <v>7142816.23</v>
      </c>
      <c r="F524" s="86">
        <f t="shared" si="7"/>
        <v>37776183.769999996</v>
      </c>
    </row>
    <row r="525" spans="1:6" ht="46.5">
      <c r="A525" s="81" t="s">
        <v>1078</v>
      </c>
      <c r="B525" s="82" t="s">
        <v>369</v>
      </c>
      <c r="C525" s="83" t="s">
        <v>1079</v>
      </c>
      <c r="D525" s="84">
        <v>8385700</v>
      </c>
      <c r="E525" s="85">
        <v>1255651.91</v>
      </c>
      <c r="F525" s="86">
        <f t="shared" si="7"/>
        <v>7130048.09</v>
      </c>
    </row>
    <row r="526" spans="1:6" ht="15">
      <c r="A526" s="81" t="s">
        <v>388</v>
      </c>
      <c r="B526" s="82" t="s">
        <v>369</v>
      </c>
      <c r="C526" s="83" t="s">
        <v>1080</v>
      </c>
      <c r="D526" s="84">
        <v>123920</v>
      </c>
      <c r="E526" s="85">
        <v>17989.91</v>
      </c>
      <c r="F526" s="86">
        <f t="shared" si="7"/>
        <v>105930.09</v>
      </c>
    </row>
    <row r="527" spans="1:6" ht="46.5">
      <c r="A527" s="81" t="s">
        <v>711</v>
      </c>
      <c r="B527" s="82" t="s">
        <v>369</v>
      </c>
      <c r="C527" s="83" t="s">
        <v>1081</v>
      </c>
      <c r="D527" s="84">
        <v>8261780</v>
      </c>
      <c r="E527" s="85">
        <v>1237662</v>
      </c>
      <c r="F527" s="86">
        <f aca="true" t="shared" si="8" ref="F527:F590">IF(OR(D527="-",IF(E527="-",0,E527)&gt;=IF(D527="-",0,D527)),"-",IF(D527="-",0,D527)-IF(E527="-",0,E527))</f>
        <v>7024118</v>
      </c>
    </row>
    <row r="528" spans="1:6" ht="93">
      <c r="A528" s="81" t="s">
        <v>1082</v>
      </c>
      <c r="B528" s="82" t="s">
        <v>369</v>
      </c>
      <c r="C528" s="83" t="s">
        <v>1083</v>
      </c>
      <c r="D528" s="84">
        <v>5250600</v>
      </c>
      <c r="E528" s="85">
        <v>706732.44</v>
      </c>
      <c r="F528" s="86">
        <f t="shared" si="8"/>
        <v>4543867.5600000005</v>
      </c>
    </row>
    <row r="529" spans="1:6" ht="15">
      <c r="A529" s="81" t="s">
        <v>388</v>
      </c>
      <c r="B529" s="82" t="s">
        <v>369</v>
      </c>
      <c r="C529" s="83" t="s">
        <v>1084</v>
      </c>
      <c r="D529" s="84">
        <v>77600</v>
      </c>
      <c r="E529" s="85">
        <v>10064.44</v>
      </c>
      <c r="F529" s="86">
        <f t="shared" si="8"/>
        <v>67535.56</v>
      </c>
    </row>
    <row r="530" spans="1:6" ht="46.5">
      <c r="A530" s="81" t="s">
        <v>711</v>
      </c>
      <c r="B530" s="82" t="s">
        <v>369</v>
      </c>
      <c r="C530" s="83" t="s">
        <v>1085</v>
      </c>
      <c r="D530" s="84">
        <v>5173000</v>
      </c>
      <c r="E530" s="85">
        <v>696668</v>
      </c>
      <c r="F530" s="86">
        <f t="shared" si="8"/>
        <v>4476332</v>
      </c>
    </row>
    <row r="531" spans="1:6" ht="140.25">
      <c r="A531" s="87" t="s">
        <v>1086</v>
      </c>
      <c r="B531" s="82" t="s">
        <v>369</v>
      </c>
      <c r="C531" s="83" t="s">
        <v>1087</v>
      </c>
      <c r="D531" s="84">
        <v>31282700</v>
      </c>
      <c r="E531" s="85">
        <v>5180431.88</v>
      </c>
      <c r="F531" s="86">
        <f t="shared" si="8"/>
        <v>26102268.12</v>
      </c>
    </row>
    <row r="532" spans="1:6" ht="15">
      <c r="A532" s="81" t="s">
        <v>388</v>
      </c>
      <c r="B532" s="82" t="s">
        <v>369</v>
      </c>
      <c r="C532" s="83" t="s">
        <v>1088</v>
      </c>
      <c r="D532" s="84">
        <v>5170260</v>
      </c>
      <c r="E532" s="85">
        <v>913546.7</v>
      </c>
      <c r="F532" s="86">
        <f t="shared" si="8"/>
        <v>4256713.3</v>
      </c>
    </row>
    <row r="533" spans="1:6" ht="46.5">
      <c r="A533" s="81" t="s">
        <v>711</v>
      </c>
      <c r="B533" s="82" t="s">
        <v>369</v>
      </c>
      <c r="C533" s="83" t="s">
        <v>1089</v>
      </c>
      <c r="D533" s="84">
        <v>26112440</v>
      </c>
      <c r="E533" s="85">
        <v>4266885.18</v>
      </c>
      <c r="F533" s="86">
        <f t="shared" si="8"/>
        <v>21845554.82</v>
      </c>
    </row>
    <row r="534" spans="1:6" ht="93">
      <c r="A534" s="81" t="s">
        <v>988</v>
      </c>
      <c r="B534" s="82" t="s">
        <v>369</v>
      </c>
      <c r="C534" s="83" t="s">
        <v>1090</v>
      </c>
      <c r="D534" s="84">
        <v>42523400</v>
      </c>
      <c r="E534" s="85">
        <v>7100000</v>
      </c>
      <c r="F534" s="86">
        <f t="shared" si="8"/>
        <v>35423400</v>
      </c>
    </row>
    <row r="535" spans="1:6" ht="78">
      <c r="A535" s="81" t="s">
        <v>1091</v>
      </c>
      <c r="B535" s="82" t="s">
        <v>369</v>
      </c>
      <c r="C535" s="83" t="s">
        <v>1092</v>
      </c>
      <c r="D535" s="84">
        <v>42523400</v>
      </c>
      <c r="E535" s="85">
        <v>7100000</v>
      </c>
      <c r="F535" s="86">
        <f t="shared" si="8"/>
        <v>35423400</v>
      </c>
    </row>
    <row r="536" spans="1:6" ht="78">
      <c r="A536" s="81" t="s">
        <v>416</v>
      </c>
      <c r="B536" s="82" t="s">
        <v>369</v>
      </c>
      <c r="C536" s="83" t="s">
        <v>1093</v>
      </c>
      <c r="D536" s="84">
        <v>42523400</v>
      </c>
      <c r="E536" s="85">
        <v>7100000</v>
      </c>
      <c r="F536" s="86">
        <f t="shared" si="8"/>
        <v>35423400</v>
      </c>
    </row>
    <row r="537" spans="1:6" ht="140.25">
      <c r="A537" s="87" t="s">
        <v>1094</v>
      </c>
      <c r="B537" s="82" t="s">
        <v>369</v>
      </c>
      <c r="C537" s="83" t="s">
        <v>1095</v>
      </c>
      <c r="D537" s="84">
        <v>599205.16</v>
      </c>
      <c r="E537" s="85" t="s">
        <v>45</v>
      </c>
      <c r="F537" s="86">
        <f t="shared" si="8"/>
        <v>599205.16</v>
      </c>
    </row>
    <row r="538" spans="1:6" ht="30.75">
      <c r="A538" s="81" t="s">
        <v>445</v>
      </c>
      <c r="B538" s="82" t="s">
        <v>369</v>
      </c>
      <c r="C538" s="83" t="s">
        <v>1096</v>
      </c>
      <c r="D538" s="84">
        <v>574629.95</v>
      </c>
      <c r="E538" s="85" t="s">
        <v>45</v>
      </c>
      <c r="F538" s="86">
        <f t="shared" si="8"/>
        <v>574629.95</v>
      </c>
    </row>
    <row r="539" spans="1:6" ht="30.75">
      <c r="A539" s="81" t="s">
        <v>430</v>
      </c>
      <c r="B539" s="82" t="s">
        <v>369</v>
      </c>
      <c r="C539" s="83" t="s">
        <v>1097</v>
      </c>
      <c r="D539" s="84">
        <v>574629.95</v>
      </c>
      <c r="E539" s="85" t="s">
        <v>45</v>
      </c>
      <c r="F539" s="86">
        <f t="shared" si="8"/>
        <v>574629.95</v>
      </c>
    </row>
    <row r="540" spans="1:6" ht="30.75">
      <c r="A540" s="81" t="s">
        <v>448</v>
      </c>
      <c r="B540" s="82" t="s">
        <v>369</v>
      </c>
      <c r="C540" s="83" t="s">
        <v>1098</v>
      </c>
      <c r="D540" s="84">
        <v>575.21</v>
      </c>
      <c r="E540" s="85" t="s">
        <v>45</v>
      </c>
      <c r="F540" s="86">
        <f t="shared" si="8"/>
        <v>575.21</v>
      </c>
    </row>
    <row r="541" spans="1:6" ht="30.75">
      <c r="A541" s="81" t="s">
        <v>430</v>
      </c>
      <c r="B541" s="82" t="s">
        <v>369</v>
      </c>
      <c r="C541" s="83" t="s">
        <v>1099</v>
      </c>
      <c r="D541" s="84">
        <v>575.21</v>
      </c>
      <c r="E541" s="85" t="s">
        <v>45</v>
      </c>
      <c r="F541" s="86">
        <f t="shared" si="8"/>
        <v>575.21</v>
      </c>
    </row>
    <row r="542" spans="1:6" ht="15">
      <c r="A542" s="81" t="s">
        <v>451</v>
      </c>
      <c r="B542" s="82" t="s">
        <v>369</v>
      </c>
      <c r="C542" s="83" t="s">
        <v>1100</v>
      </c>
      <c r="D542" s="84">
        <v>24000</v>
      </c>
      <c r="E542" s="85" t="s">
        <v>45</v>
      </c>
      <c r="F542" s="86">
        <f t="shared" si="8"/>
        <v>24000</v>
      </c>
    </row>
    <row r="543" spans="1:6" ht="30.75">
      <c r="A543" s="81" t="s">
        <v>430</v>
      </c>
      <c r="B543" s="82" t="s">
        <v>369</v>
      </c>
      <c r="C543" s="83" t="s">
        <v>1101</v>
      </c>
      <c r="D543" s="84">
        <v>24000</v>
      </c>
      <c r="E543" s="85" t="s">
        <v>45</v>
      </c>
      <c r="F543" s="86">
        <f t="shared" si="8"/>
        <v>24000</v>
      </c>
    </row>
    <row r="544" spans="1:6" ht="30.75">
      <c r="A544" s="69" t="s">
        <v>1102</v>
      </c>
      <c r="B544" s="70" t="s">
        <v>369</v>
      </c>
      <c r="C544" s="71" t="s">
        <v>1103</v>
      </c>
      <c r="D544" s="72">
        <v>48243430</v>
      </c>
      <c r="E544" s="73">
        <v>7264470.06</v>
      </c>
      <c r="F544" s="74">
        <f t="shared" si="8"/>
        <v>40978959.94</v>
      </c>
    </row>
    <row r="545" spans="1:6" ht="46.5">
      <c r="A545" s="81" t="s">
        <v>1104</v>
      </c>
      <c r="B545" s="82" t="s">
        <v>369</v>
      </c>
      <c r="C545" s="83" t="s">
        <v>1105</v>
      </c>
      <c r="D545" s="84">
        <v>4200000</v>
      </c>
      <c r="E545" s="85">
        <v>302779</v>
      </c>
      <c r="F545" s="86">
        <f t="shared" si="8"/>
        <v>3897221</v>
      </c>
    </row>
    <row r="546" spans="1:6" ht="46.5">
      <c r="A546" s="81" t="s">
        <v>1106</v>
      </c>
      <c r="B546" s="82" t="s">
        <v>369</v>
      </c>
      <c r="C546" s="83" t="s">
        <v>1107</v>
      </c>
      <c r="D546" s="84">
        <v>4200000</v>
      </c>
      <c r="E546" s="85">
        <v>302779</v>
      </c>
      <c r="F546" s="86">
        <f t="shared" si="8"/>
        <v>3897221</v>
      </c>
    </row>
    <row r="547" spans="1:6" ht="46.5">
      <c r="A547" s="81" t="s">
        <v>1108</v>
      </c>
      <c r="B547" s="82" t="s">
        <v>369</v>
      </c>
      <c r="C547" s="83" t="s">
        <v>1109</v>
      </c>
      <c r="D547" s="84">
        <v>4200000</v>
      </c>
      <c r="E547" s="85">
        <v>302779</v>
      </c>
      <c r="F547" s="86">
        <f t="shared" si="8"/>
        <v>3897221</v>
      </c>
    </row>
    <row r="548" spans="1:6" ht="30.75">
      <c r="A548" s="81" t="s">
        <v>1010</v>
      </c>
      <c r="B548" s="82" t="s">
        <v>369</v>
      </c>
      <c r="C548" s="83" t="s">
        <v>1110</v>
      </c>
      <c r="D548" s="84">
        <v>655000</v>
      </c>
      <c r="E548" s="85">
        <v>125541.51</v>
      </c>
      <c r="F548" s="86">
        <f t="shared" si="8"/>
        <v>529458.49</v>
      </c>
    </row>
    <row r="549" spans="1:6" ht="62.25">
      <c r="A549" s="81" t="s">
        <v>1032</v>
      </c>
      <c r="B549" s="82" t="s">
        <v>369</v>
      </c>
      <c r="C549" s="83" t="s">
        <v>1111</v>
      </c>
      <c r="D549" s="84">
        <v>205000</v>
      </c>
      <c r="E549" s="85">
        <v>34210.7</v>
      </c>
      <c r="F549" s="86">
        <f t="shared" si="8"/>
        <v>170789.3</v>
      </c>
    </row>
    <row r="550" spans="1:6" ht="15">
      <c r="A550" s="81" t="s">
        <v>388</v>
      </c>
      <c r="B550" s="82" t="s">
        <v>369</v>
      </c>
      <c r="C550" s="83" t="s">
        <v>1112</v>
      </c>
      <c r="D550" s="84">
        <v>205000</v>
      </c>
      <c r="E550" s="85">
        <v>34210.7</v>
      </c>
      <c r="F550" s="86">
        <f t="shared" si="8"/>
        <v>170789.3</v>
      </c>
    </row>
    <row r="551" spans="1:6" ht="62.25">
      <c r="A551" s="81" t="s">
        <v>1043</v>
      </c>
      <c r="B551" s="82" t="s">
        <v>369</v>
      </c>
      <c r="C551" s="83" t="s">
        <v>1113</v>
      </c>
      <c r="D551" s="84">
        <v>450000</v>
      </c>
      <c r="E551" s="85">
        <v>91330.81</v>
      </c>
      <c r="F551" s="86">
        <f t="shared" si="8"/>
        <v>358669.19</v>
      </c>
    </row>
    <row r="552" spans="1:6" ht="46.5">
      <c r="A552" s="81" t="s">
        <v>386</v>
      </c>
      <c r="B552" s="82" t="s">
        <v>369</v>
      </c>
      <c r="C552" s="83" t="s">
        <v>1114</v>
      </c>
      <c r="D552" s="84">
        <v>230000</v>
      </c>
      <c r="E552" s="85">
        <v>90300</v>
      </c>
      <c r="F552" s="86">
        <f t="shared" si="8"/>
        <v>139700</v>
      </c>
    </row>
    <row r="553" spans="1:6" ht="15">
      <c r="A553" s="81" t="s">
        <v>388</v>
      </c>
      <c r="B553" s="82" t="s">
        <v>369</v>
      </c>
      <c r="C553" s="83" t="s">
        <v>1115</v>
      </c>
      <c r="D553" s="84">
        <v>220000</v>
      </c>
      <c r="E553" s="85">
        <v>1030.81</v>
      </c>
      <c r="F553" s="86">
        <f t="shared" si="8"/>
        <v>218969.19</v>
      </c>
    </row>
    <row r="554" spans="1:6" ht="62.25">
      <c r="A554" s="81" t="s">
        <v>1116</v>
      </c>
      <c r="B554" s="82" t="s">
        <v>369</v>
      </c>
      <c r="C554" s="83" t="s">
        <v>1117</v>
      </c>
      <c r="D554" s="84">
        <v>43388430</v>
      </c>
      <c r="E554" s="85">
        <v>6836149.55</v>
      </c>
      <c r="F554" s="86">
        <f t="shared" si="8"/>
        <v>36552280.45</v>
      </c>
    </row>
    <row r="555" spans="1:6" ht="30.75">
      <c r="A555" s="81" t="s">
        <v>676</v>
      </c>
      <c r="B555" s="82" t="s">
        <v>369</v>
      </c>
      <c r="C555" s="83" t="s">
        <v>1118</v>
      </c>
      <c r="D555" s="84">
        <v>5166930</v>
      </c>
      <c r="E555" s="85">
        <v>819083.03</v>
      </c>
      <c r="F555" s="86">
        <f t="shared" si="8"/>
        <v>4347846.97</v>
      </c>
    </row>
    <row r="556" spans="1:6" ht="30.75">
      <c r="A556" s="81" t="s">
        <v>380</v>
      </c>
      <c r="B556" s="82" t="s">
        <v>369</v>
      </c>
      <c r="C556" s="83" t="s">
        <v>1119</v>
      </c>
      <c r="D556" s="84">
        <v>3968456</v>
      </c>
      <c r="E556" s="85">
        <v>616775.81</v>
      </c>
      <c r="F556" s="86">
        <f t="shared" si="8"/>
        <v>3351680.19</v>
      </c>
    </row>
    <row r="557" spans="1:6" ht="62.25">
      <c r="A557" s="81" t="s">
        <v>384</v>
      </c>
      <c r="B557" s="82" t="s">
        <v>369</v>
      </c>
      <c r="C557" s="83" t="s">
        <v>1120</v>
      </c>
      <c r="D557" s="84">
        <v>1198474</v>
      </c>
      <c r="E557" s="85">
        <v>202307.22</v>
      </c>
      <c r="F557" s="86">
        <f t="shared" si="8"/>
        <v>996166.78</v>
      </c>
    </row>
    <row r="558" spans="1:6" ht="171">
      <c r="A558" s="87" t="s">
        <v>1121</v>
      </c>
      <c r="B558" s="82" t="s">
        <v>369</v>
      </c>
      <c r="C558" s="83" t="s">
        <v>1122</v>
      </c>
      <c r="D558" s="84">
        <v>327000</v>
      </c>
      <c r="E558" s="85">
        <v>11245.17</v>
      </c>
      <c r="F558" s="86">
        <f t="shared" si="8"/>
        <v>315754.83</v>
      </c>
    </row>
    <row r="559" spans="1:6" ht="46.5">
      <c r="A559" s="81" t="s">
        <v>386</v>
      </c>
      <c r="B559" s="82" t="s">
        <v>369</v>
      </c>
      <c r="C559" s="83" t="s">
        <v>1123</v>
      </c>
      <c r="D559" s="84">
        <v>127000</v>
      </c>
      <c r="E559" s="85">
        <v>8600</v>
      </c>
      <c r="F559" s="86">
        <f t="shared" si="8"/>
        <v>118400</v>
      </c>
    </row>
    <row r="560" spans="1:6" ht="15">
      <c r="A560" s="81" t="s">
        <v>388</v>
      </c>
      <c r="B560" s="82" t="s">
        <v>369</v>
      </c>
      <c r="C560" s="83" t="s">
        <v>1124</v>
      </c>
      <c r="D560" s="84">
        <v>200000</v>
      </c>
      <c r="E560" s="85">
        <v>2645.17</v>
      </c>
      <c r="F560" s="86">
        <f t="shared" si="8"/>
        <v>197354.83</v>
      </c>
    </row>
    <row r="561" spans="1:6" ht="30.75">
      <c r="A561" s="81" t="s">
        <v>1125</v>
      </c>
      <c r="B561" s="82" t="s">
        <v>369</v>
      </c>
      <c r="C561" s="83" t="s">
        <v>1126</v>
      </c>
      <c r="D561" s="84">
        <v>4496600</v>
      </c>
      <c r="E561" s="85">
        <v>705620.08</v>
      </c>
      <c r="F561" s="86">
        <f t="shared" si="8"/>
        <v>3790979.92</v>
      </c>
    </row>
    <row r="562" spans="1:6" ht="30.75">
      <c r="A562" s="81" t="s">
        <v>380</v>
      </c>
      <c r="B562" s="82" t="s">
        <v>369</v>
      </c>
      <c r="C562" s="83" t="s">
        <v>1127</v>
      </c>
      <c r="D562" s="84">
        <v>2973810</v>
      </c>
      <c r="E562" s="85">
        <v>507066.6</v>
      </c>
      <c r="F562" s="86">
        <f t="shared" si="8"/>
        <v>2466743.4</v>
      </c>
    </row>
    <row r="563" spans="1:6" ht="62.25">
      <c r="A563" s="81" t="s">
        <v>384</v>
      </c>
      <c r="B563" s="82" t="s">
        <v>369</v>
      </c>
      <c r="C563" s="83" t="s">
        <v>1128</v>
      </c>
      <c r="D563" s="84">
        <v>898090</v>
      </c>
      <c r="E563" s="85">
        <v>153134.12</v>
      </c>
      <c r="F563" s="86">
        <f t="shared" si="8"/>
        <v>744955.88</v>
      </c>
    </row>
    <row r="564" spans="1:6" ht="46.5">
      <c r="A564" s="81" t="s">
        <v>386</v>
      </c>
      <c r="B564" s="82" t="s">
        <v>369</v>
      </c>
      <c r="C564" s="83" t="s">
        <v>1129</v>
      </c>
      <c r="D564" s="84">
        <v>98800</v>
      </c>
      <c r="E564" s="85">
        <v>16396.98</v>
      </c>
      <c r="F564" s="86">
        <f t="shared" si="8"/>
        <v>82403.02</v>
      </c>
    </row>
    <row r="565" spans="1:6" ht="15">
      <c r="A565" s="81" t="s">
        <v>388</v>
      </c>
      <c r="B565" s="82" t="s">
        <v>369</v>
      </c>
      <c r="C565" s="83" t="s">
        <v>1130</v>
      </c>
      <c r="D565" s="84">
        <v>437300</v>
      </c>
      <c r="E565" s="85">
        <v>16665.63</v>
      </c>
      <c r="F565" s="86">
        <f t="shared" si="8"/>
        <v>420634.37</v>
      </c>
    </row>
    <row r="566" spans="1:6" ht="15">
      <c r="A566" s="81" t="s">
        <v>683</v>
      </c>
      <c r="B566" s="82" t="s">
        <v>369</v>
      </c>
      <c r="C566" s="83" t="s">
        <v>1131</v>
      </c>
      <c r="D566" s="84">
        <v>88600</v>
      </c>
      <c r="E566" s="85">
        <v>12356.75</v>
      </c>
      <c r="F566" s="86">
        <f t="shared" si="8"/>
        <v>76243.25</v>
      </c>
    </row>
    <row r="567" spans="1:6" ht="46.5">
      <c r="A567" s="81" t="s">
        <v>1132</v>
      </c>
      <c r="B567" s="82" t="s">
        <v>369</v>
      </c>
      <c r="C567" s="83" t="s">
        <v>1133</v>
      </c>
      <c r="D567" s="84">
        <v>27499900</v>
      </c>
      <c r="E567" s="85">
        <v>4466081.01</v>
      </c>
      <c r="F567" s="86">
        <f t="shared" si="8"/>
        <v>23033818.990000002</v>
      </c>
    </row>
    <row r="568" spans="1:6" ht="30.75">
      <c r="A568" s="81" t="s">
        <v>380</v>
      </c>
      <c r="B568" s="82" t="s">
        <v>369</v>
      </c>
      <c r="C568" s="83" t="s">
        <v>1134</v>
      </c>
      <c r="D568" s="84">
        <v>19082100</v>
      </c>
      <c r="E568" s="85">
        <v>3439303.57</v>
      </c>
      <c r="F568" s="86">
        <f t="shared" si="8"/>
        <v>15642796.43</v>
      </c>
    </row>
    <row r="569" spans="1:6" ht="46.5">
      <c r="A569" s="81" t="s">
        <v>382</v>
      </c>
      <c r="B569" s="82" t="s">
        <v>369</v>
      </c>
      <c r="C569" s="83" t="s">
        <v>1135</v>
      </c>
      <c r="D569" s="84">
        <v>800</v>
      </c>
      <c r="E569" s="85" t="s">
        <v>45</v>
      </c>
      <c r="F569" s="86">
        <f t="shared" si="8"/>
        <v>800</v>
      </c>
    </row>
    <row r="570" spans="1:6" ht="62.25">
      <c r="A570" s="81" t="s">
        <v>384</v>
      </c>
      <c r="B570" s="82" t="s">
        <v>369</v>
      </c>
      <c r="C570" s="83" t="s">
        <v>1136</v>
      </c>
      <c r="D570" s="84">
        <v>5762800</v>
      </c>
      <c r="E570" s="85">
        <v>909084.44</v>
      </c>
      <c r="F570" s="86">
        <f t="shared" si="8"/>
        <v>4853715.5600000005</v>
      </c>
    </row>
    <row r="571" spans="1:6" ht="46.5">
      <c r="A571" s="81" t="s">
        <v>386</v>
      </c>
      <c r="B571" s="82" t="s">
        <v>369</v>
      </c>
      <c r="C571" s="83" t="s">
        <v>1137</v>
      </c>
      <c r="D571" s="84">
        <v>938800</v>
      </c>
      <c r="E571" s="85">
        <v>46058.68</v>
      </c>
      <c r="F571" s="86">
        <f t="shared" si="8"/>
        <v>892741.32</v>
      </c>
    </row>
    <row r="572" spans="1:6" ht="15">
      <c r="A572" s="81" t="s">
        <v>388</v>
      </c>
      <c r="B572" s="82" t="s">
        <v>369</v>
      </c>
      <c r="C572" s="83" t="s">
        <v>1138</v>
      </c>
      <c r="D572" s="84">
        <v>988300</v>
      </c>
      <c r="E572" s="85">
        <v>54735.13</v>
      </c>
      <c r="F572" s="86">
        <f t="shared" si="8"/>
        <v>933564.87</v>
      </c>
    </row>
    <row r="573" spans="1:6" ht="15">
      <c r="A573" s="81" t="s">
        <v>683</v>
      </c>
      <c r="B573" s="82" t="s">
        <v>369</v>
      </c>
      <c r="C573" s="83" t="s">
        <v>1139</v>
      </c>
      <c r="D573" s="84">
        <v>686100</v>
      </c>
      <c r="E573" s="85">
        <v>16899.19</v>
      </c>
      <c r="F573" s="86">
        <f t="shared" si="8"/>
        <v>669200.81</v>
      </c>
    </row>
    <row r="574" spans="1:6" ht="30.75">
      <c r="A574" s="81" t="s">
        <v>685</v>
      </c>
      <c r="B574" s="82" t="s">
        <v>369</v>
      </c>
      <c r="C574" s="83" t="s">
        <v>1140</v>
      </c>
      <c r="D574" s="84">
        <v>41000</v>
      </c>
      <c r="E574" s="85" t="s">
        <v>45</v>
      </c>
      <c r="F574" s="86">
        <f t="shared" si="8"/>
        <v>41000</v>
      </c>
    </row>
    <row r="575" spans="1:6" ht="46.5">
      <c r="A575" s="81" t="s">
        <v>1141</v>
      </c>
      <c r="B575" s="82" t="s">
        <v>369</v>
      </c>
      <c r="C575" s="83" t="s">
        <v>1142</v>
      </c>
      <c r="D575" s="84">
        <v>5081700</v>
      </c>
      <c r="E575" s="85">
        <v>784991.54</v>
      </c>
      <c r="F575" s="86">
        <f t="shared" si="8"/>
        <v>4296708.46</v>
      </c>
    </row>
    <row r="576" spans="1:6" ht="30.75">
      <c r="A576" s="81" t="s">
        <v>380</v>
      </c>
      <c r="B576" s="82" t="s">
        <v>369</v>
      </c>
      <c r="C576" s="83" t="s">
        <v>1143</v>
      </c>
      <c r="D576" s="84">
        <v>3444550</v>
      </c>
      <c r="E576" s="85">
        <v>549405.24</v>
      </c>
      <c r="F576" s="86">
        <f t="shared" si="8"/>
        <v>2895144.76</v>
      </c>
    </row>
    <row r="577" spans="1:6" ht="62.25">
      <c r="A577" s="81" t="s">
        <v>384</v>
      </c>
      <c r="B577" s="82" t="s">
        <v>369</v>
      </c>
      <c r="C577" s="83" t="s">
        <v>1144</v>
      </c>
      <c r="D577" s="84">
        <v>1040250</v>
      </c>
      <c r="E577" s="85">
        <v>160550.33</v>
      </c>
      <c r="F577" s="86">
        <f t="shared" si="8"/>
        <v>879699.67</v>
      </c>
    </row>
    <row r="578" spans="1:6" ht="46.5">
      <c r="A578" s="81" t="s">
        <v>386</v>
      </c>
      <c r="B578" s="82" t="s">
        <v>369</v>
      </c>
      <c r="C578" s="83" t="s">
        <v>1145</v>
      </c>
      <c r="D578" s="84">
        <v>167700</v>
      </c>
      <c r="E578" s="85">
        <v>22662.74</v>
      </c>
      <c r="F578" s="86">
        <f t="shared" si="8"/>
        <v>145037.26</v>
      </c>
    </row>
    <row r="579" spans="1:6" ht="15">
      <c r="A579" s="81" t="s">
        <v>388</v>
      </c>
      <c r="B579" s="82" t="s">
        <v>369</v>
      </c>
      <c r="C579" s="83" t="s">
        <v>1146</v>
      </c>
      <c r="D579" s="84">
        <v>326600</v>
      </c>
      <c r="E579" s="85">
        <v>19261.51</v>
      </c>
      <c r="F579" s="86">
        <f t="shared" si="8"/>
        <v>307338.49</v>
      </c>
    </row>
    <row r="580" spans="1:6" ht="15">
      <c r="A580" s="81" t="s">
        <v>683</v>
      </c>
      <c r="B580" s="82" t="s">
        <v>369</v>
      </c>
      <c r="C580" s="83" t="s">
        <v>1147</v>
      </c>
      <c r="D580" s="84">
        <v>102600</v>
      </c>
      <c r="E580" s="85">
        <v>33111.72</v>
      </c>
      <c r="F580" s="86">
        <f t="shared" si="8"/>
        <v>69488.28</v>
      </c>
    </row>
    <row r="581" spans="1:6" ht="93">
      <c r="A581" s="81" t="s">
        <v>1148</v>
      </c>
      <c r="B581" s="82" t="s">
        <v>369</v>
      </c>
      <c r="C581" s="83" t="s">
        <v>1149</v>
      </c>
      <c r="D581" s="84">
        <v>23100</v>
      </c>
      <c r="E581" s="85">
        <v>23100</v>
      </c>
      <c r="F581" s="86" t="str">
        <f t="shared" si="8"/>
        <v>-</v>
      </c>
    </row>
    <row r="582" spans="1:6" ht="15">
      <c r="A582" s="81" t="s">
        <v>388</v>
      </c>
      <c r="B582" s="82" t="s">
        <v>369</v>
      </c>
      <c r="C582" s="83" t="s">
        <v>1150</v>
      </c>
      <c r="D582" s="84">
        <v>23100</v>
      </c>
      <c r="E582" s="85">
        <v>23100</v>
      </c>
      <c r="F582" s="86" t="str">
        <f t="shared" si="8"/>
        <v>-</v>
      </c>
    </row>
    <row r="583" spans="1:6" ht="156">
      <c r="A583" s="87" t="s">
        <v>1151</v>
      </c>
      <c r="B583" s="82" t="s">
        <v>369</v>
      </c>
      <c r="C583" s="83" t="s">
        <v>1152</v>
      </c>
      <c r="D583" s="84">
        <v>56000</v>
      </c>
      <c r="E583" s="85" t="s">
        <v>45</v>
      </c>
      <c r="F583" s="86">
        <f t="shared" si="8"/>
        <v>56000</v>
      </c>
    </row>
    <row r="584" spans="1:6" ht="15">
      <c r="A584" s="81" t="s">
        <v>388</v>
      </c>
      <c r="B584" s="82" t="s">
        <v>369</v>
      </c>
      <c r="C584" s="83" t="s">
        <v>1153</v>
      </c>
      <c r="D584" s="84">
        <v>56000</v>
      </c>
      <c r="E584" s="85" t="s">
        <v>45</v>
      </c>
      <c r="F584" s="86">
        <f t="shared" si="8"/>
        <v>56000</v>
      </c>
    </row>
    <row r="585" spans="1:6" ht="124.5">
      <c r="A585" s="87" t="s">
        <v>1154</v>
      </c>
      <c r="B585" s="82" t="s">
        <v>369</v>
      </c>
      <c r="C585" s="83" t="s">
        <v>1155</v>
      </c>
      <c r="D585" s="84">
        <v>600000</v>
      </c>
      <c r="E585" s="85" t="s">
        <v>45</v>
      </c>
      <c r="F585" s="86">
        <f t="shared" si="8"/>
        <v>600000</v>
      </c>
    </row>
    <row r="586" spans="1:6" ht="15">
      <c r="A586" s="81" t="s">
        <v>388</v>
      </c>
      <c r="B586" s="82" t="s">
        <v>369</v>
      </c>
      <c r="C586" s="83" t="s">
        <v>1156</v>
      </c>
      <c r="D586" s="84">
        <v>600000</v>
      </c>
      <c r="E586" s="85" t="s">
        <v>45</v>
      </c>
      <c r="F586" s="86">
        <f t="shared" si="8"/>
        <v>600000</v>
      </c>
    </row>
    <row r="587" spans="1:6" ht="62.25">
      <c r="A587" s="81" t="s">
        <v>1157</v>
      </c>
      <c r="B587" s="82" t="s">
        <v>369</v>
      </c>
      <c r="C587" s="83" t="s">
        <v>1158</v>
      </c>
      <c r="D587" s="84">
        <v>110000</v>
      </c>
      <c r="E587" s="85" t="s">
        <v>45</v>
      </c>
      <c r="F587" s="86">
        <f t="shared" si="8"/>
        <v>110000</v>
      </c>
    </row>
    <row r="588" spans="1:6" ht="30.75">
      <c r="A588" s="81" t="s">
        <v>430</v>
      </c>
      <c r="B588" s="82" t="s">
        <v>369</v>
      </c>
      <c r="C588" s="83" t="s">
        <v>1159</v>
      </c>
      <c r="D588" s="84">
        <v>110000</v>
      </c>
      <c r="E588" s="85" t="s">
        <v>45</v>
      </c>
      <c r="F588" s="86">
        <f t="shared" si="8"/>
        <v>110000</v>
      </c>
    </row>
    <row r="589" spans="1:6" ht="46.5">
      <c r="A589" s="81" t="s">
        <v>1132</v>
      </c>
      <c r="B589" s="82" t="s">
        <v>369</v>
      </c>
      <c r="C589" s="83" t="s">
        <v>1160</v>
      </c>
      <c r="D589" s="84">
        <v>27200</v>
      </c>
      <c r="E589" s="85">
        <v>26028.72</v>
      </c>
      <c r="F589" s="86">
        <f t="shared" si="8"/>
        <v>1171.2799999999988</v>
      </c>
    </row>
    <row r="590" spans="1:6" ht="30.75">
      <c r="A590" s="81" t="s">
        <v>380</v>
      </c>
      <c r="B590" s="82" t="s">
        <v>369</v>
      </c>
      <c r="C590" s="83" t="s">
        <v>1161</v>
      </c>
      <c r="D590" s="84">
        <v>20900</v>
      </c>
      <c r="E590" s="85">
        <v>19991.34</v>
      </c>
      <c r="F590" s="86">
        <f t="shared" si="8"/>
        <v>908.6599999999999</v>
      </c>
    </row>
    <row r="591" spans="1:6" ht="62.25">
      <c r="A591" s="81" t="s">
        <v>384</v>
      </c>
      <c r="B591" s="82" t="s">
        <v>369</v>
      </c>
      <c r="C591" s="83" t="s">
        <v>1162</v>
      </c>
      <c r="D591" s="84">
        <v>6300</v>
      </c>
      <c r="E591" s="85">
        <v>6037.38</v>
      </c>
      <c r="F591" s="86">
        <f aca="true" t="shared" si="9" ref="F591:F654">IF(OR(D591="-",IF(E591="-",0,E591)&gt;=IF(D591="-",0,D591)),"-",IF(D591="-",0,D591)-IF(E591="-",0,E591))</f>
        <v>262.6199999999999</v>
      </c>
    </row>
    <row r="592" spans="1:6" ht="62.25">
      <c r="A592" s="69" t="s">
        <v>1163</v>
      </c>
      <c r="B592" s="70" t="s">
        <v>369</v>
      </c>
      <c r="C592" s="71" t="s">
        <v>1164</v>
      </c>
      <c r="D592" s="72">
        <v>39240061</v>
      </c>
      <c r="E592" s="73">
        <v>3613996.56</v>
      </c>
      <c r="F592" s="74">
        <f t="shared" si="9"/>
        <v>35626064.44</v>
      </c>
    </row>
    <row r="593" spans="1:6" ht="30.75">
      <c r="A593" s="81" t="s">
        <v>1165</v>
      </c>
      <c r="B593" s="82" t="s">
        <v>369</v>
      </c>
      <c r="C593" s="83" t="s">
        <v>1166</v>
      </c>
      <c r="D593" s="84">
        <v>39240061</v>
      </c>
      <c r="E593" s="85">
        <v>3613996.56</v>
      </c>
      <c r="F593" s="86">
        <f t="shared" si="9"/>
        <v>35626064.44</v>
      </c>
    </row>
    <row r="594" spans="1:6" ht="15">
      <c r="A594" s="69" t="s">
        <v>1167</v>
      </c>
      <c r="B594" s="70" t="s">
        <v>369</v>
      </c>
      <c r="C594" s="71" t="s">
        <v>1168</v>
      </c>
      <c r="D594" s="72">
        <v>10452649</v>
      </c>
      <c r="E594" s="73">
        <v>928284.66</v>
      </c>
      <c r="F594" s="74">
        <f t="shared" si="9"/>
        <v>9524364.34</v>
      </c>
    </row>
    <row r="595" spans="1:6" ht="78">
      <c r="A595" s="81" t="s">
        <v>1169</v>
      </c>
      <c r="B595" s="82" t="s">
        <v>369</v>
      </c>
      <c r="C595" s="83" t="s">
        <v>1170</v>
      </c>
      <c r="D595" s="84">
        <v>10452649</v>
      </c>
      <c r="E595" s="85">
        <v>928284.66</v>
      </c>
      <c r="F595" s="86">
        <f t="shared" si="9"/>
        <v>9524364.34</v>
      </c>
    </row>
    <row r="596" spans="1:6" ht="30.75">
      <c r="A596" s="81" t="s">
        <v>676</v>
      </c>
      <c r="B596" s="82" t="s">
        <v>369</v>
      </c>
      <c r="C596" s="83" t="s">
        <v>1171</v>
      </c>
      <c r="D596" s="84">
        <v>10452649</v>
      </c>
      <c r="E596" s="85">
        <v>928284.66</v>
      </c>
      <c r="F596" s="86">
        <f t="shared" si="9"/>
        <v>9524364.34</v>
      </c>
    </row>
    <row r="597" spans="1:6" ht="30.75">
      <c r="A597" s="81" t="s">
        <v>380</v>
      </c>
      <c r="B597" s="82" t="s">
        <v>369</v>
      </c>
      <c r="C597" s="83" t="s">
        <v>1172</v>
      </c>
      <c r="D597" s="84">
        <v>5789429</v>
      </c>
      <c r="E597" s="85">
        <v>555266.8</v>
      </c>
      <c r="F597" s="86">
        <f t="shared" si="9"/>
        <v>5234162.2</v>
      </c>
    </row>
    <row r="598" spans="1:6" ht="62.25">
      <c r="A598" s="81" t="s">
        <v>384</v>
      </c>
      <c r="B598" s="82" t="s">
        <v>369</v>
      </c>
      <c r="C598" s="83" t="s">
        <v>1173</v>
      </c>
      <c r="D598" s="84">
        <v>1748407</v>
      </c>
      <c r="E598" s="85">
        <v>115654</v>
      </c>
      <c r="F598" s="86">
        <f t="shared" si="9"/>
        <v>1632753</v>
      </c>
    </row>
    <row r="599" spans="1:6" ht="46.5">
      <c r="A599" s="81" t="s">
        <v>386</v>
      </c>
      <c r="B599" s="82" t="s">
        <v>369</v>
      </c>
      <c r="C599" s="83" t="s">
        <v>1174</v>
      </c>
      <c r="D599" s="84">
        <v>1926241</v>
      </c>
      <c r="E599" s="85">
        <v>143103.38</v>
      </c>
      <c r="F599" s="86">
        <f t="shared" si="9"/>
        <v>1783137.62</v>
      </c>
    </row>
    <row r="600" spans="1:6" ht="15">
      <c r="A600" s="81" t="s">
        <v>388</v>
      </c>
      <c r="B600" s="82" t="s">
        <v>369</v>
      </c>
      <c r="C600" s="83" t="s">
        <v>1175</v>
      </c>
      <c r="D600" s="84">
        <v>435140</v>
      </c>
      <c r="E600" s="85">
        <v>25676.62</v>
      </c>
      <c r="F600" s="86">
        <f t="shared" si="9"/>
        <v>409463.38</v>
      </c>
    </row>
    <row r="601" spans="1:6" ht="15">
      <c r="A601" s="81" t="s">
        <v>683</v>
      </c>
      <c r="B601" s="82" t="s">
        <v>369</v>
      </c>
      <c r="C601" s="83" t="s">
        <v>1176</v>
      </c>
      <c r="D601" s="84">
        <v>325800</v>
      </c>
      <c r="E601" s="85">
        <v>32162.86</v>
      </c>
      <c r="F601" s="86">
        <f t="shared" si="9"/>
        <v>293637.14</v>
      </c>
    </row>
    <row r="602" spans="1:6" ht="30.75">
      <c r="A602" s="81" t="s">
        <v>685</v>
      </c>
      <c r="B602" s="82" t="s">
        <v>369</v>
      </c>
      <c r="C602" s="83" t="s">
        <v>1177</v>
      </c>
      <c r="D602" s="84">
        <v>227142</v>
      </c>
      <c r="E602" s="85">
        <v>56300</v>
      </c>
      <c r="F602" s="86">
        <f t="shared" si="9"/>
        <v>170842</v>
      </c>
    </row>
    <row r="603" spans="1:6" ht="15">
      <c r="A603" s="81" t="s">
        <v>687</v>
      </c>
      <c r="B603" s="82" t="s">
        <v>369</v>
      </c>
      <c r="C603" s="83" t="s">
        <v>1178</v>
      </c>
      <c r="D603" s="84">
        <v>490</v>
      </c>
      <c r="E603" s="85">
        <v>121</v>
      </c>
      <c r="F603" s="86">
        <f t="shared" si="9"/>
        <v>369</v>
      </c>
    </row>
    <row r="604" spans="1:6" ht="62.25">
      <c r="A604" s="69" t="s">
        <v>1179</v>
      </c>
      <c r="B604" s="70" t="s">
        <v>369</v>
      </c>
      <c r="C604" s="71" t="s">
        <v>1180</v>
      </c>
      <c r="D604" s="72">
        <v>28787412</v>
      </c>
      <c r="E604" s="73">
        <v>2685711.9</v>
      </c>
      <c r="F604" s="74">
        <f t="shared" si="9"/>
        <v>26101700.1</v>
      </c>
    </row>
    <row r="605" spans="1:6" ht="62.25">
      <c r="A605" s="81" t="s">
        <v>1181</v>
      </c>
      <c r="B605" s="82" t="s">
        <v>369</v>
      </c>
      <c r="C605" s="83" t="s">
        <v>1182</v>
      </c>
      <c r="D605" s="84">
        <v>522000</v>
      </c>
      <c r="E605" s="85">
        <v>31292.9</v>
      </c>
      <c r="F605" s="86">
        <f t="shared" si="9"/>
        <v>490707.1</v>
      </c>
    </row>
    <row r="606" spans="1:6" ht="30.75">
      <c r="A606" s="81" t="s">
        <v>1183</v>
      </c>
      <c r="B606" s="82" t="s">
        <v>369</v>
      </c>
      <c r="C606" s="83" t="s">
        <v>1184</v>
      </c>
      <c r="D606" s="84">
        <v>522000</v>
      </c>
      <c r="E606" s="85">
        <v>31292.9</v>
      </c>
      <c r="F606" s="86">
        <f t="shared" si="9"/>
        <v>490707.1</v>
      </c>
    </row>
    <row r="607" spans="1:6" ht="46.5">
      <c r="A607" s="81" t="s">
        <v>386</v>
      </c>
      <c r="B607" s="82" t="s">
        <v>369</v>
      </c>
      <c r="C607" s="83" t="s">
        <v>1185</v>
      </c>
      <c r="D607" s="84">
        <v>522000</v>
      </c>
      <c r="E607" s="85">
        <v>31292.9</v>
      </c>
      <c r="F607" s="86">
        <f t="shared" si="9"/>
        <v>490707.1</v>
      </c>
    </row>
    <row r="608" spans="1:6" ht="62.25">
      <c r="A608" s="81" t="s">
        <v>1186</v>
      </c>
      <c r="B608" s="82" t="s">
        <v>369</v>
      </c>
      <c r="C608" s="83" t="s">
        <v>1187</v>
      </c>
      <c r="D608" s="84">
        <v>27895412</v>
      </c>
      <c r="E608" s="85">
        <v>2654419</v>
      </c>
      <c r="F608" s="86">
        <f t="shared" si="9"/>
        <v>25240993</v>
      </c>
    </row>
    <row r="609" spans="1:6" ht="30.75">
      <c r="A609" s="81" t="s">
        <v>1188</v>
      </c>
      <c r="B609" s="82" t="s">
        <v>369</v>
      </c>
      <c r="C609" s="83" t="s">
        <v>1189</v>
      </c>
      <c r="D609" s="84">
        <v>525000</v>
      </c>
      <c r="E609" s="85" t="s">
        <v>45</v>
      </c>
      <c r="F609" s="86">
        <f t="shared" si="9"/>
        <v>525000</v>
      </c>
    </row>
    <row r="610" spans="1:6" ht="15">
      <c r="A610" s="81" t="s">
        <v>793</v>
      </c>
      <c r="B610" s="82" t="s">
        <v>369</v>
      </c>
      <c r="C610" s="83" t="s">
        <v>1190</v>
      </c>
      <c r="D610" s="84">
        <v>316436</v>
      </c>
      <c r="E610" s="85" t="s">
        <v>45</v>
      </c>
      <c r="F610" s="86">
        <f t="shared" si="9"/>
        <v>316436</v>
      </c>
    </row>
    <row r="611" spans="1:6" ht="62.25">
      <c r="A611" s="81" t="s">
        <v>795</v>
      </c>
      <c r="B611" s="82" t="s">
        <v>369</v>
      </c>
      <c r="C611" s="83" t="s">
        <v>1191</v>
      </c>
      <c r="D611" s="84">
        <v>95564</v>
      </c>
      <c r="E611" s="85" t="s">
        <v>45</v>
      </c>
      <c r="F611" s="86">
        <f t="shared" si="9"/>
        <v>95564</v>
      </c>
    </row>
    <row r="612" spans="1:6" ht="15">
      <c r="A612" s="81" t="s">
        <v>388</v>
      </c>
      <c r="B612" s="82" t="s">
        <v>369</v>
      </c>
      <c r="C612" s="83" t="s">
        <v>1192</v>
      </c>
      <c r="D612" s="84">
        <v>113000</v>
      </c>
      <c r="E612" s="85" t="s">
        <v>45</v>
      </c>
      <c r="F612" s="86">
        <f t="shared" si="9"/>
        <v>113000</v>
      </c>
    </row>
    <row r="613" spans="1:6" ht="30.75">
      <c r="A613" s="81" t="s">
        <v>1188</v>
      </c>
      <c r="B613" s="82" t="s">
        <v>369</v>
      </c>
      <c r="C613" s="83" t="s">
        <v>1193</v>
      </c>
      <c r="D613" s="84">
        <v>27350412</v>
      </c>
      <c r="E613" s="85">
        <v>2654419</v>
      </c>
      <c r="F613" s="86">
        <f t="shared" si="9"/>
        <v>24695993</v>
      </c>
    </row>
    <row r="614" spans="1:6" ht="15">
      <c r="A614" s="81" t="s">
        <v>793</v>
      </c>
      <c r="B614" s="82" t="s">
        <v>369</v>
      </c>
      <c r="C614" s="83" t="s">
        <v>1194</v>
      </c>
      <c r="D614" s="84">
        <v>19312175</v>
      </c>
      <c r="E614" s="85">
        <v>2051299.81</v>
      </c>
      <c r="F614" s="86">
        <f t="shared" si="9"/>
        <v>17260875.19</v>
      </c>
    </row>
    <row r="615" spans="1:6" ht="30.75">
      <c r="A615" s="81" t="s">
        <v>806</v>
      </c>
      <c r="B615" s="82" t="s">
        <v>369</v>
      </c>
      <c r="C615" s="83" t="s">
        <v>1195</v>
      </c>
      <c r="D615" s="84">
        <v>309988</v>
      </c>
      <c r="E615" s="85">
        <v>20493.88</v>
      </c>
      <c r="F615" s="86">
        <f t="shared" si="9"/>
        <v>289494.12</v>
      </c>
    </row>
    <row r="616" spans="1:6" ht="62.25">
      <c r="A616" s="81" t="s">
        <v>795</v>
      </c>
      <c r="B616" s="82" t="s">
        <v>369</v>
      </c>
      <c r="C616" s="83" t="s">
        <v>1196</v>
      </c>
      <c r="D616" s="84">
        <v>5832278</v>
      </c>
      <c r="E616" s="85">
        <v>435758.66</v>
      </c>
      <c r="F616" s="86">
        <f t="shared" si="9"/>
        <v>5396519.34</v>
      </c>
    </row>
    <row r="617" spans="1:6" ht="46.5">
      <c r="A617" s="81" t="s">
        <v>386</v>
      </c>
      <c r="B617" s="82" t="s">
        <v>369</v>
      </c>
      <c r="C617" s="83" t="s">
        <v>1197</v>
      </c>
      <c r="D617" s="84">
        <v>250005</v>
      </c>
      <c r="E617" s="85">
        <v>7336.2</v>
      </c>
      <c r="F617" s="86">
        <f t="shared" si="9"/>
        <v>242668.8</v>
      </c>
    </row>
    <row r="618" spans="1:6" ht="15">
      <c r="A618" s="81" t="s">
        <v>388</v>
      </c>
      <c r="B618" s="82" t="s">
        <v>369</v>
      </c>
      <c r="C618" s="83" t="s">
        <v>1198</v>
      </c>
      <c r="D618" s="84">
        <v>1096111</v>
      </c>
      <c r="E618" s="85">
        <v>22057.8</v>
      </c>
      <c r="F618" s="86">
        <f t="shared" si="9"/>
        <v>1074053.2</v>
      </c>
    </row>
    <row r="619" spans="1:6" ht="15">
      <c r="A619" s="81" t="s">
        <v>683</v>
      </c>
      <c r="B619" s="82" t="s">
        <v>369</v>
      </c>
      <c r="C619" s="83" t="s">
        <v>1199</v>
      </c>
      <c r="D619" s="84">
        <v>324500</v>
      </c>
      <c r="E619" s="85">
        <v>56944.65</v>
      </c>
      <c r="F619" s="86">
        <f t="shared" si="9"/>
        <v>267555.35</v>
      </c>
    </row>
    <row r="620" spans="1:6" ht="30.75">
      <c r="A620" s="81" t="s">
        <v>685</v>
      </c>
      <c r="B620" s="82" t="s">
        <v>369</v>
      </c>
      <c r="C620" s="83" t="s">
        <v>1200</v>
      </c>
      <c r="D620" s="84">
        <v>190670</v>
      </c>
      <c r="E620" s="85">
        <v>45732</v>
      </c>
      <c r="F620" s="86">
        <f t="shared" si="9"/>
        <v>144938</v>
      </c>
    </row>
    <row r="621" spans="1:6" ht="15">
      <c r="A621" s="81" t="s">
        <v>687</v>
      </c>
      <c r="B621" s="82" t="s">
        <v>369</v>
      </c>
      <c r="C621" s="83" t="s">
        <v>1201</v>
      </c>
      <c r="D621" s="84">
        <v>34685</v>
      </c>
      <c r="E621" s="85">
        <v>14796</v>
      </c>
      <c r="F621" s="86">
        <f t="shared" si="9"/>
        <v>19889</v>
      </c>
    </row>
    <row r="622" spans="1:6" ht="249">
      <c r="A622" s="87" t="s">
        <v>1202</v>
      </c>
      <c r="B622" s="82" t="s">
        <v>369</v>
      </c>
      <c r="C622" s="83" t="s">
        <v>1203</v>
      </c>
      <c r="D622" s="84">
        <v>20000</v>
      </c>
      <c r="E622" s="85" t="s">
        <v>45</v>
      </c>
      <c r="F622" s="86">
        <f t="shared" si="9"/>
        <v>20000</v>
      </c>
    </row>
    <row r="623" spans="1:6" ht="15">
      <c r="A623" s="81" t="s">
        <v>793</v>
      </c>
      <c r="B623" s="82" t="s">
        <v>369</v>
      </c>
      <c r="C623" s="83" t="s">
        <v>1204</v>
      </c>
      <c r="D623" s="84">
        <v>9216.59</v>
      </c>
      <c r="E623" s="85" t="s">
        <v>45</v>
      </c>
      <c r="F623" s="86">
        <f t="shared" si="9"/>
        <v>9216.59</v>
      </c>
    </row>
    <row r="624" spans="1:6" ht="62.25">
      <c r="A624" s="81" t="s">
        <v>795</v>
      </c>
      <c r="B624" s="82" t="s">
        <v>369</v>
      </c>
      <c r="C624" s="83" t="s">
        <v>1205</v>
      </c>
      <c r="D624" s="84">
        <v>2783.41</v>
      </c>
      <c r="E624" s="85" t="s">
        <v>45</v>
      </c>
      <c r="F624" s="86">
        <f t="shared" si="9"/>
        <v>2783.41</v>
      </c>
    </row>
    <row r="625" spans="1:6" ht="15">
      <c r="A625" s="81" t="s">
        <v>388</v>
      </c>
      <c r="B625" s="82" t="s">
        <v>369</v>
      </c>
      <c r="C625" s="83" t="s">
        <v>1206</v>
      </c>
      <c r="D625" s="84">
        <v>8000</v>
      </c>
      <c r="E625" s="85" t="s">
        <v>45</v>
      </c>
      <c r="F625" s="86">
        <f t="shared" si="9"/>
        <v>8000</v>
      </c>
    </row>
    <row r="626" spans="1:6" ht="78">
      <c r="A626" s="81" t="s">
        <v>746</v>
      </c>
      <c r="B626" s="82" t="s">
        <v>369</v>
      </c>
      <c r="C626" s="83" t="s">
        <v>1207</v>
      </c>
      <c r="D626" s="84">
        <v>370000</v>
      </c>
      <c r="E626" s="85" t="s">
        <v>45</v>
      </c>
      <c r="F626" s="86">
        <f t="shared" si="9"/>
        <v>370000</v>
      </c>
    </row>
    <row r="627" spans="1:6" ht="46.5">
      <c r="A627" s="81" t="s">
        <v>748</v>
      </c>
      <c r="B627" s="82" t="s">
        <v>369</v>
      </c>
      <c r="C627" s="83" t="s">
        <v>1208</v>
      </c>
      <c r="D627" s="84">
        <v>370000</v>
      </c>
      <c r="E627" s="85" t="s">
        <v>45</v>
      </c>
      <c r="F627" s="86">
        <f t="shared" si="9"/>
        <v>370000</v>
      </c>
    </row>
    <row r="628" spans="1:6" ht="15">
      <c r="A628" s="81" t="s">
        <v>388</v>
      </c>
      <c r="B628" s="82" t="s">
        <v>369</v>
      </c>
      <c r="C628" s="83" t="s">
        <v>1209</v>
      </c>
      <c r="D628" s="84">
        <v>370000</v>
      </c>
      <c r="E628" s="85" t="s">
        <v>45</v>
      </c>
      <c r="F628" s="86">
        <f t="shared" si="9"/>
        <v>370000</v>
      </c>
    </row>
    <row r="629" spans="1:6" ht="62.25">
      <c r="A629" s="69" t="s">
        <v>1210</v>
      </c>
      <c r="B629" s="70" t="s">
        <v>369</v>
      </c>
      <c r="C629" s="71" t="s">
        <v>1211</v>
      </c>
      <c r="D629" s="72">
        <v>18854108</v>
      </c>
      <c r="E629" s="73">
        <v>1832304.7</v>
      </c>
      <c r="F629" s="74">
        <f t="shared" si="9"/>
        <v>17021803.3</v>
      </c>
    </row>
    <row r="630" spans="1:6" ht="15">
      <c r="A630" s="81" t="s">
        <v>1212</v>
      </c>
      <c r="B630" s="82" t="s">
        <v>369</v>
      </c>
      <c r="C630" s="83" t="s">
        <v>1213</v>
      </c>
      <c r="D630" s="84">
        <v>18854108</v>
      </c>
      <c r="E630" s="85">
        <v>1832304.7</v>
      </c>
      <c r="F630" s="86">
        <f t="shared" si="9"/>
        <v>17021803.3</v>
      </c>
    </row>
    <row r="631" spans="1:6" ht="30.75">
      <c r="A631" s="69" t="s">
        <v>1214</v>
      </c>
      <c r="B631" s="70" t="s">
        <v>369</v>
      </c>
      <c r="C631" s="71" t="s">
        <v>1215</v>
      </c>
      <c r="D631" s="72">
        <v>18854108</v>
      </c>
      <c r="E631" s="73">
        <v>1832304.7</v>
      </c>
      <c r="F631" s="74">
        <f t="shared" si="9"/>
        <v>17021803.3</v>
      </c>
    </row>
    <row r="632" spans="1:6" ht="30.75">
      <c r="A632" s="81" t="s">
        <v>1216</v>
      </c>
      <c r="B632" s="82" t="s">
        <v>369</v>
      </c>
      <c r="C632" s="83" t="s">
        <v>1217</v>
      </c>
      <c r="D632" s="84">
        <v>120000</v>
      </c>
      <c r="E632" s="85" t="s">
        <v>45</v>
      </c>
      <c r="F632" s="86">
        <f t="shared" si="9"/>
        <v>120000</v>
      </c>
    </row>
    <row r="633" spans="1:6" ht="30.75">
      <c r="A633" s="81" t="s">
        <v>1218</v>
      </c>
      <c r="B633" s="82" t="s">
        <v>369</v>
      </c>
      <c r="C633" s="83" t="s">
        <v>1219</v>
      </c>
      <c r="D633" s="84">
        <v>120000</v>
      </c>
      <c r="E633" s="85" t="s">
        <v>45</v>
      </c>
      <c r="F633" s="86">
        <f t="shared" si="9"/>
        <v>120000</v>
      </c>
    </row>
    <row r="634" spans="1:6" ht="15">
      <c r="A634" s="81" t="s">
        <v>388</v>
      </c>
      <c r="B634" s="82" t="s">
        <v>369</v>
      </c>
      <c r="C634" s="83" t="s">
        <v>1220</v>
      </c>
      <c r="D634" s="84">
        <v>120000</v>
      </c>
      <c r="E634" s="85" t="s">
        <v>45</v>
      </c>
      <c r="F634" s="86">
        <f t="shared" si="9"/>
        <v>120000</v>
      </c>
    </row>
    <row r="635" spans="1:6" ht="62.25">
      <c r="A635" s="81" t="s">
        <v>1221</v>
      </c>
      <c r="B635" s="82" t="s">
        <v>369</v>
      </c>
      <c r="C635" s="83" t="s">
        <v>1222</v>
      </c>
      <c r="D635" s="84">
        <v>18734108</v>
      </c>
      <c r="E635" s="85">
        <v>1832304.7</v>
      </c>
      <c r="F635" s="86">
        <f t="shared" si="9"/>
        <v>16901803.3</v>
      </c>
    </row>
    <row r="636" spans="1:6" ht="30.75">
      <c r="A636" s="81" t="s">
        <v>676</v>
      </c>
      <c r="B636" s="82" t="s">
        <v>369</v>
      </c>
      <c r="C636" s="83" t="s">
        <v>1223</v>
      </c>
      <c r="D636" s="84">
        <v>18734108</v>
      </c>
      <c r="E636" s="85">
        <v>1832304.7</v>
      </c>
      <c r="F636" s="86">
        <f t="shared" si="9"/>
        <v>16901803.3</v>
      </c>
    </row>
    <row r="637" spans="1:6" ht="30.75">
      <c r="A637" s="81" t="s">
        <v>380</v>
      </c>
      <c r="B637" s="82" t="s">
        <v>369</v>
      </c>
      <c r="C637" s="83" t="s">
        <v>1224</v>
      </c>
      <c r="D637" s="84">
        <v>13057562</v>
      </c>
      <c r="E637" s="85">
        <v>1489417.11</v>
      </c>
      <c r="F637" s="86">
        <f t="shared" si="9"/>
        <v>11568144.89</v>
      </c>
    </row>
    <row r="638" spans="1:6" ht="46.5">
      <c r="A638" s="81" t="s">
        <v>382</v>
      </c>
      <c r="B638" s="82" t="s">
        <v>369</v>
      </c>
      <c r="C638" s="83" t="s">
        <v>1225</v>
      </c>
      <c r="D638" s="84">
        <v>7200</v>
      </c>
      <c r="E638" s="85" t="s">
        <v>45</v>
      </c>
      <c r="F638" s="86">
        <f t="shared" si="9"/>
        <v>7200</v>
      </c>
    </row>
    <row r="639" spans="1:6" ht="62.25">
      <c r="A639" s="81" t="s">
        <v>384</v>
      </c>
      <c r="B639" s="82" t="s">
        <v>369</v>
      </c>
      <c r="C639" s="83" t="s">
        <v>1226</v>
      </c>
      <c r="D639" s="84">
        <v>3943384</v>
      </c>
      <c r="E639" s="85">
        <v>309880.28</v>
      </c>
      <c r="F639" s="86">
        <f t="shared" si="9"/>
        <v>3633503.7199999997</v>
      </c>
    </row>
    <row r="640" spans="1:6" ht="46.5">
      <c r="A640" s="81" t="s">
        <v>386</v>
      </c>
      <c r="B640" s="82" t="s">
        <v>369</v>
      </c>
      <c r="C640" s="83" t="s">
        <v>1227</v>
      </c>
      <c r="D640" s="84">
        <v>1292176</v>
      </c>
      <c r="E640" s="85">
        <v>13934.92</v>
      </c>
      <c r="F640" s="86">
        <f t="shared" si="9"/>
        <v>1278241.08</v>
      </c>
    </row>
    <row r="641" spans="1:6" ht="15">
      <c r="A641" s="81" t="s">
        <v>388</v>
      </c>
      <c r="B641" s="82" t="s">
        <v>369</v>
      </c>
      <c r="C641" s="83" t="s">
        <v>1228</v>
      </c>
      <c r="D641" s="84">
        <v>432116</v>
      </c>
      <c r="E641" s="85">
        <v>19072.39</v>
      </c>
      <c r="F641" s="86">
        <f t="shared" si="9"/>
        <v>413043.61</v>
      </c>
    </row>
    <row r="642" spans="1:6" ht="15">
      <c r="A642" s="81" t="s">
        <v>687</v>
      </c>
      <c r="B642" s="82" t="s">
        <v>369</v>
      </c>
      <c r="C642" s="83" t="s">
        <v>1229</v>
      </c>
      <c r="D642" s="84">
        <v>1670</v>
      </c>
      <c r="E642" s="85" t="s">
        <v>45</v>
      </c>
      <c r="F642" s="86">
        <f t="shared" si="9"/>
        <v>1670</v>
      </c>
    </row>
    <row r="643" spans="1:6" ht="30.75">
      <c r="A643" s="69" t="s">
        <v>1230</v>
      </c>
      <c r="B643" s="70" t="s">
        <v>369</v>
      </c>
      <c r="C643" s="71" t="s">
        <v>1231</v>
      </c>
      <c r="D643" s="72">
        <v>170288336.03</v>
      </c>
      <c r="E643" s="73">
        <v>17867267.36</v>
      </c>
      <c r="F643" s="74">
        <f t="shared" si="9"/>
        <v>152421068.67000002</v>
      </c>
    </row>
    <row r="644" spans="1:6" ht="15">
      <c r="A644" s="81" t="s">
        <v>372</v>
      </c>
      <c r="B644" s="82" t="s">
        <v>369</v>
      </c>
      <c r="C644" s="83" t="s">
        <v>1232</v>
      </c>
      <c r="D644" s="84">
        <v>143337793.87</v>
      </c>
      <c r="E644" s="85">
        <v>13902718.89</v>
      </c>
      <c r="F644" s="86">
        <f t="shared" si="9"/>
        <v>129435074.98</v>
      </c>
    </row>
    <row r="645" spans="1:6" ht="46.5">
      <c r="A645" s="69" t="s">
        <v>1233</v>
      </c>
      <c r="B645" s="70" t="s">
        <v>369</v>
      </c>
      <c r="C645" s="71" t="s">
        <v>1234</v>
      </c>
      <c r="D645" s="72">
        <v>3629174</v>
      </c>
      <c r="E645" s="73">
        <v>414270.87</v>
      </c>
      <c r="F645" s="74">
        <f t="shared" si="9"/>
        <v>3214903.13</v>
      </c>
    </row>
    <row r="646" spans="1:6" ht="15">
      <c r="A646" s="81" t="s">
        <v>376</v>
      </c>
      <c r="B646" s="82" t="s">
        <v>369</v>
      </c>
      <c r="C646" s="83" t="s">
        <v>1235</v>
      </c>
      <c r="D646" s="84">
        <v>3629174</v>
      </c>
      <c r="E646" s="85">
        <v>414270.87</v>
      </c>
      <c r="F646" s="86">
        <f t="shared" si="9"/>
        <v>3214903.13</v>
      </c>
    </row>
    <row r="647" spans="1:6" ht="30.75">
      <c r="A647" s="81" t="s">
        <v>1236</v>
      </c>
      <c r="B647" s="82" t="s">
        <v>369</v>
      </c>
      <c r="C647" s="83" t="s">
        <v>1237</v>
      </c>
      <c r="D647" s="84">
        <v>3629174</v>
      </c>
      <c r="E647" s="85">
        <v>414270.87</v>
      </c>
      <c r="F647" s="86">
        <f t="shared" si="9"/>
        <v>3214903.13</v>
      </c>
    </row>
    <row r="648" spans="1:6" ht="30.75">
      <c r="A648" s="81" t="s">
        <v>380</v>
      </c>
      <c r="B648" s="82" t="s">
        <v>369</v>
      </c>
      <c r="C648" s="83" t="s">
        <v>1238</v>
      </c>
      <c r="D648" s="84">
        <v>2787384</v>
      </c>
      <c r="E648" s="85">
        <v>347429.03</v>
      </c>
      <c r="F648" s="86">
        <f t="shared" si="9"/>
        <v>2439954.9699999997</v>
      </c>
    </row>
    <row r="649" spans="1:6" ht="62.25">
      <c r="A649" s="81" t="s">
        <v>384</v>
      </c>
      <c r="B649" s="82" t="s">
        <v>369</v>
      </c>
      <c r="C649" s="83" t="s">
        <v>1239</v>
      </c>
      <c r="D649" s="84">
        <v>841790</v>
      </c>
      <c r="E649" s="85">
        <v>66841.84</v>
      </c>
      <c r="F649" s="86">
        <f t="shared" si="9"/>
        <v>774948.16</v>
      </c>
    </row>
    <row r="650" spans="1:6" ht="78">
      <c r="A650" s="69" t="s">
        <v>1240</v>
      </c>
      <c r="B650" s="70" t="s">
        <v>369</v>
      </c>
      <c r="C650" s="71" t="s">
        <v>1241</v>
      </c>
      <c r="D650" s="72">
        <v>128629227</v>
      </c>
      <c r="E650" s="73">
        <v>12463366.37</v>
      </c>
      <c r="F650" s="74">
        <f t="shared" si="9"/>
        <v>116165860.63</v>
      </c>
    </row>
    <row r="651" spans="1:6" ht="15">
      <c r="A651" s="81" t="s">
        <v>376</v>
      </c>
      <c r="B651" s="82" t="s">
        <v>369</v>
      </c>
      <c r="C651" s="83" t="s">
        <v>1242</v>
      </c>
      <c r="D651" s="84">
        <v>128629227</v>
      </c>
      <c r="E651" s="85">
        <v>12463366.37</v>
      </c>
      <c r="F651" s="86">
        <f t="shared" si="9"/>
        <v>116165860.63</v>
      </c>
    </row>
    <row r="652" spans="1:6" ht="30.75">
      <c r="A652" s="81" t="s">
        <v>378</v>
      </c>
      <c r="B652" s="82" t="s">
        <v>369</v>
      </c>
      <c r="C652" s="83" t="s">
        <v>1243</v>
      </c>
      <c r="D652" s="84">
        <v>128629227</v>
      </c>
      <c r="E652" s="85">
        <v>12463366.37</v>
      </c>
      <c r="F652" s="86">
        <f t="shared" si="9"/>
        <v>116165860.63</v>
      </c>
    </row>
    <row r="653" spans="1:6" ht="30.75">
      <c r="A653" s="81" t="s">
        <v>380</v>
      </c>
      <c r="B653" s="82" t="s">
        <v>369</v>
      </c>
      <c r="C653" s="83" t="s">
        <v>1244</v>
      </c>
      <c r="D653" s="84">
        <v>74145898</v>
      </c>
      <c r="E653" s="85">
        <v>7955821.8</v>
      </c>
      <c r="F653" s="86">
        <f t="shared" si="9"/>
        <v>66190076.2</v>
      </c>
    </row>
    <row r="654" spans="1:6" ht="46.5">
      <c r="A654" s="81" t="s">
        <v>382</v>
      </c>
      <c r="B654" s="82" t="s">
        <v>369</v>
      </c>
      <c r="C654" s="83" t="s">
        <v>1245</v>
      </c>
      <c r="D654" s="84">
        <v>575000</v>
      </c>
      <c r="E654" s="85">
        <v>61555</v>
      </c>
      <c r="F654" s="86">
        <f t="shared" si="9"/>
        <v>513445</v>
      </c>
    </row>
    <row r="655" spans="1:6" ht="62.25">
      <c r="A655" s="81" t="s">
        <v>384</v>
      </c>
      <c r="B655" s="82" t="s">
        <v>369</v>
      </c>
      <c r="C655" s="83" t="s">
        <v>1246</v>
      </c>
      <c r="D655" s="84">
        <v>22392061</v>
      </c>
      <c r="E655" s="85">
        <v>1499963.54</v>
      </c>
      <c r="F655" s="86">
        <f aca="true" t="shared" si="10" ref="F655:F718">IF(OR(D655="-",IF(E655="-",0,E655)&gt;=IF(D655="-",0,D655)),"-",IF(D655="-",0,D655)-IF(E655="-",0,E655))</f>
        <v>20892097.46</v>
      </c>
    </row>
    <row r="656" spans="1:6" ht="46.5">
      <c r="A656" s="81" t="s">
        <v>386</v>
      </c>
      <c r="B656" s="82" t="s">
        <v>369</v>
      </c>
      <c r="C656" s="83" t="s">
        <v>1247</v>
      </c>
      <c r="D656" s="84">
        <v>5902280</v>
      </c>
      <c r="E656" s="85">
        <v>596050.26</v>
      </c>
      <c r="F656" s="86">
        <f t="shared" si="10"/>
        <v>5306229.74</v>
      </c>
    </row>
    <row r="657" spans="1:6" ht="15">
      <c r="A657" s="81" t="s">
        <v>388</v>
      </c>
      <c r="B657" s="82" t="s">
        <v>369</v>
      </c>
      <c r="C657" s="83" t="s">
        <v>1248</v>
      </c>
      <c r="D657" s="84">
        <v>21268281</v>
      </c>
      <c r="E657" s="85">
        <v>1845096.12</v>
      </c>
      <c r="F657" s="86">
        <f t="shared" si="10"/>
        <v>19423184.88</v>
      </c>
    </row>
    <row r="658" spans="1:6" ht="15">
      <c r="A658" s="81" t="s">
        <v>683</v>
      </c>
      <c r="B658" s="82" t="s">
        <v>369</v>
      </c>
      <c r="C658" s="83" t="s">
        <v>1249</v>
      </c>
      <c r="D658" s="84">
        <v>2393800</v>
      </c>
      <c r="E658" s="85">
        <v>31333.65</v>
      </c>
      <c r="F658" s="86">
        <f t="shared" si="10"/>
        <v>2362466.35</v>
      </c>
    </row>
    <row r="659" spans="1:6" ht="46.5">
      <c r="A659" s="81" t="s">
        <v>395</v>
      </c>
      <c r="B659" s="82" t="s">
        <v>369</v>
      </c>
      <c r="C659" s="83" t="s">
        <v>1250</v>
      </c>
      <c r="D659" s="84">
        <v>10000</v>
      </c>
      <c r="E659" s="85" t="s">
        <v>45</v>
      </c>
      <c r="F659" s="86">
        <f t="shared" si="10"/>
        <v>10000</v>
      </c>
    </row>
    <row r="660" spans="1:6" ht="30.75">
      <c r="A660" s="81" t="s">
        <v>685</v>
      </c>
      <c r="B660" s="82" t="s">
        <v>369</v>
      </c>
      <c r="C660" s="83" t="s">
        <v>1251</v>
      </c>
      <c r="D660" s="84">
        <v>270000</v>
      </c>
      <c r="E660" s="85">
        <v>166</v>
      </c>
      <c r="F660" s="86">
        <f t="shared" si="10"/>
        <v>269834</v>
      </c>
    </row>
    <row r="661" spans="1:6" ht="15">
      <c r="A661" s="81" t="s">
        <v>687</v>
      </c>
      <c r="B661" s="82" t="s">
        <v>369</v>
      </c>
      <c r="C661" s="83" t="s">
        <v>1252</v>
      </c>
      <c r="D661" s="84">
        <v>54000</v>
      </c>
      <c r="E661" s="85" t="s">
        <v>45</v>
      </c>
      <c r="F661" s="86">
        <f t="shared" si="10"/>
        <v>54000</v>
      </c>
    </row>
    <row r="662" spans="1:6" ht="15">
      <c r="A662" s="81" t="s">
        <v>1253</v>
      </c>
      <c r="B662" s="82" t="s">
        <v>369</v>
      </c>
      <c r="C662" s="83" t="s">
        <v>1254</v>
      </c>
      <c r="D662" s="84">
        <v>1617907</v>
      </c>
      <c r="E662" s="85">
        <v>473380</v>
      </c>
      <c r="F662" s="86">
        <f t="shared" si="10"/>
        <v>1144527</v>
      </c>
    </row>
    <row r="663" spans="1:6" ht="15">
      <c r="A663" s="69" t="s">
        <v>1255</v>
      </c>
      <c r="B663" s="70" t="s">
        <v>369</v>
      </c>
      <c r="C663" s="71" t="s">
        <v>1256</v>
      </c>
      <c r="D663" s="72">
        <v>2800</v>
      </c>
      <c r="E663" s="73" t="s">
        <v>45</v>
      </c>
      <c r="F663" s="74">
        <f t="shared" si="10"/>
        <v>2800</v>
      </c>
    </row>
    <row r="664" spans="1:6" ht="15">
      <c r="A664" s="81" t="s">
        <v>376</v>
      </c>
      <c r="B664" s="82" t="s">
        <v>369</v>
      </c>
      <c r="C664" s="83" t="s">
        <v>1257</v>
      </c>
      <c r="D664" s="84">
        <v>2800</v>
      </c>
      <c r="E664" s="85" t="s">
        <v>45</v>
      </c>
      <c r="F664" s="86">
        <f t="shared" si="10"/>
        <v>2800</v>
      </c>
    </row>
    <row r="665" spans="1:6" ht="78">
      <c r="A665" s="81" t="s">
        <v>1258</v>
      </c>
      <c r="B665" s="82" t="s">
        <v>369</v>
      </c>
      <c r="C665" s="83" t="s">
        <v>1259</v>
      </c>
      <c r="D665" s="84">
        <v>2800</v>
      </c>
      <c r="E665" s="85" t="s">
        <v>45</v>
      </c>
      <c r="F665" s="86">
        <f t="shared" si="10"/>
        <v>2800</v>
      </c>
    </row>
    <row r="666" spans="1:6" ht="15">
      <c r="A666" s="81" t="s">
        <v>388</v>
      </c>
      <c r="B666" s="82" t="s">
        <v>369</v>
      </c>
      <c r="C666" s="83" t="s">
        <v>1260</v>
      </c>
      <c r="D666" s="84">
        <v>2800</v>
      </c>
      <c r="E666" s="85" t="s">
        <v>45</v>
      </c>
      <c r="F666" s="86">
        <f t="shared" si="10"/>
        <v>2800</v>
      </c>
    </row>
    <row r="667" spans="1:6" ht="15">
      <c r="A667" s="69" t="s">
        <v>1261</v>
      </c>
      <c r="B667" s="70" t="s">
        <v>369</v>
      </c>
      <c r="C667" s="71" t="s">
        <v>1262</v>
      </c>
      <c r="D667" s="72">
        <v>1000000</v>
      </c>
      <c r="E667" s="73" t="s">
        <v>45</v>
      </c>
      <c r="F667" s="74">
        <f t="shared" si="10"/>
        <v>1000000</v>
      </c>
    </row>
    <row r="668" spans="1:6" ht="15">
      <c r="A668" s="81" t="s">
        <v>376</v>
      </c>
      <c r="B668" s="82" t="s">
        <v>369</v>
      </c>
      <c r="C668" s="83" t="s">
        <v>1263</v>
      </c>
      <c r="D668" s="84">
        <v>1000000</v>
      </c>
      <c r="E668" s="85" t="s">
        <v>45</v>
      </c>
      <c r="F668" s="86">
        <f t="shared" si="10"/>
        <v>1000000</v>
      </c>
    </row>
    <row r="669" spans="1:6" ht="15">
      <c r="A669" s="81" t="s">
        <v>1264</v>
      </c>
      <c r="B669" s="82" t="s">
        <v>369</v>
      </c>
      <c r="C669" s="83" t="s">
        <v>1265</v>
      </c>
      <c r="D669" s="84">
        <v>1000000</v>
      </c>
      <c r="E669" s="85" t="s">
        <v>45</v>
      </c>
      <c r="F669" s="86">
        <f t="shared" si="10"/>
        <v>1000000</v>
      </c>
    </row>
    <row r="670" spans="1:6" ht="15">
      <c r="A670" s="81" t="s">
        <v>1266</v>
      </c>
      <c r="B670" s="82" t="s">
        <v>369</v>
      </c>
      <c r="C670" s="83" t="s">
        <v>1267</v>
      </c>
      <c r="D670" s="84">
        <v>1000000</v>
      </c>
      <c r="E670" s="85" t="s">
        <v>45</v>
      </c>
      <c r="F670" s="86">
        <f t="shared" si="10"/>
        <v>1000000</v>
      </c>
    </row>
    <row r="671" spans="1:6" ht="15">
      <c r="A671" s="69" t="s">
        <v>390</v>
      </c>
      <c r="B671" s="70" t="s">
        <v>369</v>
      </c>
      <c r="C671" s="71" t="s">
        <v>1268</v>
      </c>
      <c r="D671" s="72">
        <v>10076592.87</v>
      </c>
      <c r="E671" s="73">
        <v>1025081.65</v>
      </c>
      <c r="F671" s="74">
        <f t="shared" si="10"/>
        <v>9051511.219999999</v>
      </c>
    </row>
    <row r="672" spans="1:6" ht="15">
      <c r="A672" s="81"/>
      <c r="B672" s="82" t="s">
        <v>369</v>
      </c>
      <c r="C672" s="83" t="s">
        <v>1269</v>
      </c>
      <c r="D672" s="84">
        <v>33090.87</v>
      </c>
      <c r="E672" s="85" t="s">
        <v>45</v>
      </c>
      <c r="F672" s="86">
        <f t="shared" si="10"/>
        <v>33090.87</v>
      </c>
    </row>
    <row r="673" spans="1:6" ht="15">
      <c r="A673" s="81" t="s">
        <v>1270</v>
      </c>
      <c r="B673" s="82" t="s">
        <v>369</v>
      </c>
      <c r="C673" s="83" t="s">
        <v>1271</v>
      </c>
      <c r="D673" s="84">
        <v>33057.77</v>
      </c>
      <c r="E673" s="85" t="s">
        <v>45</v>
      </c>
      <c r="F673" s="86">
        <f t="shared" si="10"/>
        <v>33057.77</v>
      </c>
    </row>
    <row r="674" spans="1:6" ht="15">
      <c r="A674" s="81" t="s">
        <v>388</v>
      </c>
      <c r="B674" s="82" t="s">
        <v>369</v>
      </c>
      <c r="C674" s="83" t="s">
        <v>1272</v>
      </c>
      <c r="D674" s="84">
        <v>33057.77</v>
      </c>
      <c r="E674" s="85" t="s">
        <v>45</v>
      </c>
      <c r="F674" s="86">
        <f t="shared" si="10"/>
        <v>33057.77</v>
      </c>
    </row>
    <row r="675" spans="1:6" ht="15">
      <c r="A675" s="81" t="s">
        <v>1270</v>
      </c>
      <c r="B675" s="82" t="s">
        <v>369</v>
      </c>
      <c r="C675" s="83" t="s">
        <v>1273</v>
      </c>
      <c r="D675" s="84">
        <v>33.1</v>
      </c>
      <c r="E675" s="85" t="s">
        <v>45</v>
      </c>
      <c r="F675" s="86">
        <f t="shared" si="10"/>
        <v>33.1</v>
      </c>
    </row>
    <row r="676" spans="1:6" ht="15">
      <c r="A676" s="81" t="s">
        <v>388</v>
      </c>
      <c r="B676" s="82" t="s">
        <v>369</v>
      </c>
      <c r="C676" s="83" t="s">
        <v>1274</v>
      </c>
      <c r="D676" s="84">
        <v>33.1</v>
      </c>
      <c r="E676" s="85" t="s">
        <v>45</v>
      </c>
      <c r="F676" s="86">
        <f t="shared" si="10"/>
        <v>33.1</v>
      </c>
    </row>
    <row r="677" spans="1:6" ht="93">
      <c r="A677" s="81" t="s">
        <v>1275</v>
      </c>
      <c r="B677" s="82" t="s">
        <v>369</v>
      </c>
      <c r="C677" s="83" t="s">
        <v>1276</v>
      </c>
      <c r="D677" s="84">
        <v>8070302</v>
      </c>
      <c r="E677" s="85">
        <v>779977.65</v>
      </c>
      <c r="F677" s="86">
        <f t="shared" si="10"/>
        <v>7290324.35</v>
      </c>
    </row>
    <row r="678" spans="1:6" ht="46.5">
      <c r="A678" s="81" t="s">
        <v>1277</v>
      </c>
      <c r="B678" s="82" t="s">
        <v>369</v>
      </c>
      <c r="C678" s="83" t="s">
        <v>1278</v>
      </c>
      <c r="D678" s="84">
        <v>8070302</v>
      </c>
      <c r="E678" s="85">
        <v>779977.65</v>
      </c>
      <c r="F678" s="86">
        <f t="shared" si="10"/>
        <v>7290324.35</v>
      </c>
    </row>
    <row r="679" spans="1:6" ht="15">
      <c r="A679" s="81" t="s">
        <v>793</v>
      </c>
      <c r="B679" s="82" t="s">
        <v>369</v>
      </c>
      <c r="C679" s="83" t="s">
        <v>1279</v>
      </c>
      <c r="D679" s="84">
        <v>4784166</v>
      </c>
      <c r="E679" s="85">
        <v>567082.92</v>
      </c>
      <c r="F679" s="86">
        <f t="shared" si="10"/>
        <v>4217083.08</v>
      </c>
    </row>
    <row r="680" spans="1:6" ht="62.25">
      <c r="A680" s="81" t="s">
        <v>795</v>
      </c>
      <c r="B680" s="82" t="s">
        <v>369</v>
      </c>
      <c r="C680" s="83" t="s">
        <v>1280</v>
      </c>
      <c r="D680" s="84">
        <v>1444818</v>
      </c>
      <c r="E680" s="85">
        <v>106001.61</v>
      </c>
      <c r="F680" s="86">
        <f t="shared" si="10"/>
        <v>1338816.39</v>
      </c>
    </row>
    <row r="681" spans="1:6" ht="46.5">
      <c r="A681" s="81" t="s">
        <v>386</v>
      </c>
      <c r="B681" s="82" t="s">
        <v>369</v>
      </c>
      <c r="C681" s="83" t="s">
        <v>1281</v>
      </c>
      <c r="D681" s="84">
        <v>217624</v>
      </c>
      <c r="E681" s="85">
        <v>14706.03</v>
      </c>
      <c r="F681" s="86">
        <f t="shared" si="10"/>
        <v>202917.97</v>
      </c>
    </row>
    <row r="682" spans="1:6" ht="15">
      <c r="A682" s="81" t="s">
        <v>388</v>
      </c>
      <c r="B682" s="82" t="s">
        <v>369</v>
      </c>
      <c r="C682" s="83" t="s">
        <v>1282</v>
      </c>
      <c r="D682" s="84">
        <v>945887</v>
      </c>
      <c r="E682" s="85">
        <v>53441.6</v>
      </c>
      <c r="F682" s="86">
        <f t="shared" si="10"/>
        <v>892445.4</v>
      </c>
    </row>
    <row r="683" spans="1:6" ht="15">
      <c r="A683" s="81" t="s">
        <v>683</v>
      </c>
      <c r="B683" s="82" t="s">
        <v>369</v>
      </c>
      <c r="C683" s="83" t="s">
        <v>1283</v>
      </c>
      <c r="D683" s="84">
        <v>267400</v>
      </c>
      <c r="E683" s="85">
        <v>38745.49</v>
      </c>
      <c r="F683" s="86">
        <f t="shared" si="10"/>
        <v>228654.51</v>
      </c>
    </row>
    <row r="684" spans="1:6" ht="30.75">
      <c r="A684" s="81" t="s">
        <v>685</v>
      </c>
      <c r="B684" s="82" t="s">
        <v>369</v>
      </c>
      <c r="C684" s="83" t="s">
        <v>1284</v>
      </c>
      <c r="D684" s="84">
        <v>410407</v>
      </c>
      <c r="E684" s="85" t="s">
        <v>45</v>
      </c>
      <c r="F684" s="86">
        <f t="shared" si="10"/>
        <v>410407</v>
      </c>
    </row>
    <row r="685" spans="1:6" ht="46.5">
      <c r="A685" s="81" t="s">
        <v>1285</v>
      </c>
      <c r="B685" s="82" t="s">
        <v>369</v>
      </c>
      <c r="C685" s="83" t="s">
        <v>1286</v>
      </c>
      <c r="D685" s="84">
        <v>20000</v>
      </c>
      <c r="E685" s="85" t="s">
        <v>45</v>
      </c>
      <c r="F685" s="86">
        <f t="shared" si="10"/>
        <v>20000</v>
      </c>
    </row>
    <row r="686" spans="1:6" ht="30.75">
      <c r="A686" s="81" t="s">
        <v>1287</v>
      </c>
      <c r="B686" s="82" t="s">
        <v>369</v>
      </c>
      <c r="C686" s="83" t="s">
        <v>1288</v>
      </c>
      <c r="D686" s="84">
        <v>20000</v>
      </c>
      <c r="E686" s="85" t="s">
        <v>45</v>
      </c>
      <c r="F686" s="86">
        <f t="shared" si="10"/>
        <v>20000</v>
      </c>
    </row>
    <row r="687" spans="1:6" ht="15">
      <c r="A687" s="81" t="s">
        <v>388</v>
      </c>
      <c r="B687" s="82" t="s">
        <v>369</v>
      </c>
      <c r="C687" s="83" t="s">
        <v>1289</v>
      </c>
      <c r="D687" s="84">
        <v>20000</v>
      </c>
      <c r="E687" s="85" t="s">
        <v>45</v>
      </c>
      <c r="F687" s="86">
        <f t="shared" si="10"/>
        <v>20000</v>
      </c>
    </row>
    <row r="688" spans="1:6" ht="30.75">
      <c r="A688" s="81" t="s">
        <v>1290</v>
      </c>
      <c r="B688" s="82" t="s">
        <v>369</v>
      </c>
      <c r="C688" s="83" t="s">
        <v>1291</v>
      </c>
      <c r="D688" s="84">
        <v>10000</v>
      </c>
      <c r="E688" s="85" t="s">
        <v>45</v>
      </c>
      <c r="F688" s="86">
        <f t="shared" si="10"/>
        <v>10000</v>
      </c>
    </row>
    <row r="689" spans="1:6" ht="15">
      <c r="A689" s="81" t="s">
        <v>1292</v>
      </c>
      <c r="B689" s="82" t="s">
        <v>369</v>
      </c>
      <c r="C689" s="83" t="s">
        <v>1293</v>
      </c>
      <c r="D689" s="84">
        <v>10000</v>
      </c>
      <c r="E689" s="85" t="s">
        <v>45</v>
      </c>
      <c r="F689" s="86">
        <f t="shared" si="10"/>
        <v>10000</v>
      </c>
    </row>
    <row r="690" spans="1:6" ht="15">
      <c r="A690" s="81" t="s">
        <v>388</v>
      </c>
      <c r="B690" s="82" t="s">
        <v>369</v>
      </c>
      <c r="C690" s="83" t="s">
        <v>1294</v>
      </c>
      <c r="D690" s="84">
        <v>10000</v>
      </c>
      <c r="E690" s="85" t="s">
        <v>45</v>
      </c>
      <c r="F690" s="86">
        <f t="shared" si="10"/>
        <v>10000</v>
      </c>
    </row>
    <row r="691" spans="1:6" ht="15">
      <c r="A691" s="81" t="s">
        <v>376</v>
      </c>
      <c r="B691" s="82" t="s">
        <v>369</v>
      </c>
      <c r="C691" s="83" t="s">
        <v>1295</v>
      </c>
      <c r="D691" s="84">
        <v>1943200</v>
      </c>
      <c r="E691" s="85">
        <v>245104</v>
      </c>
      <c r="F691" s="86">
        <f t="shared" si="10"/>
        <v>1698096</v>
      </c>
    </row>
    <row r="692" spans="1:6" ht="30.75">
      <c r="A692" s="81" t="s">
        <v>1296</v>
      </c>
      <c r="B692" s="82" t="s">
        <v>369</v>
      </c>
      <c r="C692" s="83" t="s">
        <v>1297</v>
      </c>
      <c r="D692" s="84">
        <v>1775400</v>
      </c>
      <c r="E692" s="85">
        <v>245104</v>
      </c>
      <c r="F692" s="86">
        <f t="shared" si="10"/>
        <v>1530296</v>
      </c>
    </row>
    <row r="693" spans="1:6" ht="30.75">
      <c r="A693" s="81" t="s">
        <v>380</v>
      </c>
      <c r="B693" s="82" t="s">
        <v>369</v>
      </c>
      <c r="C693" s="83" t="s">
        <v>1298</v>
      </c>
      <c r="D693" s="84">
        <v>1363594.47</v>
      </c>
      <c r="E693" s="85">
        <v>189471.73</v>
      </c>
      <c r="F693" s="86">
        <f t="shared" si="10"/>
        <v>1174122.74</v>
      </c>
    </row>
    <row r="694" spans="1:6" ht="62.25">
      <c r="A694" s="81" t="s">
        <v>384</v>
      </c>
      <c r="B694" s="82" t="s">
        <v>369</v>
      </c>
      <c r="C694" s="83" t="s">
        <v>1299</v>
      </c>
      <c r="D694" s="84">
        <v>411805.53</v>
      </c>
      <c r="E694" s="85">
        <v>55632.27</v>
      </c>
      <c r="F694" s="86">
        <f t="shared" si="10"/>
        <v>356173.26</v>
      </c>
    </row>
    <row r="695" spans="1:6" ht="342.75">
      <c r="A695" s="87" t="s">
        <v>1300</v>
      </c>
      <c r="B695" s="82" t="s">
        <v>369</v>
      </c>
      <c r="C695" s="83" t="s">
        <v>1301</v>
      </c>
      <c r="D695" s="84">
        <v>167800</v>
      </c>
      <c r="E695" s="85" t="s">
        <v>45</v>
      </c>
      <c r="F695" s="86">
        <f t="shared" si="10"/>
        <v>167800</v>
      </c>
    </row>
    <row r="696" spans="1:6" ht="30.75">
      <c r="A696" s="81" t="s">
        <v>380</v>
      </c>
      <c r="B696" s="82" t="s">
        <v>369</v>
      </c>
      <c r="C696" s="83" t="s">
        <v>1302</v>
      </c>
      <c r="D696" s="84">
        <v>128878.65</v>
      </c>
      <c r="E696" s="85" t="s">
        <v>45</v>
      </c>
      <c r="F696" s="86">
        <f t="shared" si="10"/>
        <v>128878.65</v>
      </c>
    </row>
    <row r="697" spans="1:6" ht="62.25">
      <c r="A697" s="81" t="s">
        <v>384</v>
      </c>
      <c r="B697" s="82" t="s">
        <v>369</v>
      </c>
      <c r="C697" s="83" t="s">
        <v>1303</v>
      </c>
      <c r="D697" s="84">
        <v>38921.35</v>
      </c>
      <c r="E697" s="85" t="s">
        <v>45</v>
      </c>
      <c r="F697" s="86">
        <f t="shared" si="10"/>
        <v>38921.35</v>
      </c>
    </row>
    <row r="698" spans="1:6" ht="30.75">
      <c r="A698" s="81" t="s">
        <v>1165</v>
      </c>
      <c r="B698" s="82" t="s">
        <v>369</v>
      </c>
      <c r="C698" s="83" t="s">
        <v>1304</v>
      </c>
      <c r="D698" s="84">
        <v>3136000</v>
      </c>
      <c r="E698" s="85">
        <v>302336.81</v>
      </c>
      <c r="F698" s="86">
        <f t="shared" si="10"/>
        <v>2833663.19</v>
      </c>
    </row>
    <row r="699" spans="1:6" ht="15">
      <c r="A699" s="69" t="s">
        <v>1305</v>
      </c>
      <c r="B699" s="70" t="s">
        <v>369</v>
      </c>
      <c r="C699" s="71" t="s">
        <v>1306</v>
      </c>
      <c r="D699" s="72">
        <v>3136000</v>
      </c>
      <c r="E699" s="73">
        <v>302336.81</v>
      </c>
      <c r="F699" s="74">
        <f t="shared" si="10"/>
        <v>2833663.19</v>
      </c>
    </row>
    <row r="700" spans="1:6" ht="15">
      <c r="A700" s="81" t="s">
        <v>376</v>
      </c>
      <c r="B700" s="82" t="s">
        <v>369</v>
      </c>
      <c r="C700" s="83" t="s">
        <v>1307</v>
      </c>
      <c r="D700" s="84">
        <v>3136000</v>
      </c>
      <c r="E700" s="85">
        <v>302336.81</v>
      </c>
      <c r="F700" s="86">
        <f t="shared" si="10"/>
        <v>2833663.19</v>
      </c>
    </row>
    <row r="701" spans="1:6" ht="124.5">
      <c r="A701" s="87" t="s">
        <v>1308</v>
      </c>
      <c r="B701" s="82" t="s">
        <v>369</v>
      </c>
      <c r="C701" s="83" t="s">
        <v>1309</v>
      </c>
      <c r="D701" s="84">
        <v>3136000</v>
      </c>
      <c r="E701" s="85">
        <v>302336.81</v>
      </c>
      <c r="F701" s="86">
        <f t="shared" si="10"/>
        <v>2833663.19</v>
      </c>
    </row>
    <row r="702" spans="1:6" ht="30.75">
      <c r="A702" s="81" t="s">
        <v>380</v>
      </c>
      <c r="B702" s="82" t="s">
        <v>369</v>
      </c>
      <c r="C702" s="83" t="s">
        <v>1310</v>
      </c>
      <c r="D702" s="84">
        <v>2061905</v>
      </c>
      <c r="E702" s="85">
        <v>246612.21</v>
      </c>
      <c r="F702" s="86">
        <f t="shared" si="10"/>
        <v>1815292.79</v>
      </c>
    </row>
    <row r="703" spans="1:6" ht="62.25">
      <c r="A703" s="81" t="s">
        <v>384</v>
      </c>
      <c r="B703" s="82" t="s">
        <v>369</v>
      </c>
      <c r="C703" s="83" t="s">
        <v>1311</v>
      </c>
      <c r="D703" s="84">
        <v>622695</v>
      </c>
      <c r="E703" s="85">
        <v>51700.9</v>
      </c>
      <c r="F703" s="86">
        <f t="shared" si="10"/>
        <v>570994.1</v>
      </c>
    </row>
    <row r="704" spans="1:6" ht="46.5">
      <c r="A704" s="81" t="s">
        <v>386</v>
      </c>
      <c r="B704" s="82" t="s">
        <v>369</v>
      </c>
      <c r="C704" s="83" t="s">
        <v>1312</v>
      </c>
      <c r="D704" s="84">
        <v>20000</v>
      </c>
      <c r="E704" s="85" t="s">
        <v>45</v>
      </c>
      <c r="F704" s="86">
        <f t="shared" si="10"/>
        <v>20000</v>
      </c>
    </row>
    <row r="705" spans="1:6" ht="15">
      <c r="A705" s="81" t="s">
        <v>388</v>
      </c>
      <c r="B705" s="82" t="s">
        <v>369</v>
      </c>
      <c r="C705" s="83" t="s">
        <v>1313</v>
      </c>
      <c r="D705" s="84">
        <v>290000</v>
      </c>
      <c r="E705" s="85">
        <v>4023.7</v>
      </c>
      <c r="F705" s="86">
        <f t="shared" si="10"/>
        <v>285976.3</v>
      </c>
    </row>
    <row r="706" spans="1:6" ht="15">
      <c r="A706" s="81" t="s">
        <v>683</v>
      </c>
      <c r="B706" s="82" t="s">
        <v>369</v>
      </c>
      <c r="C706" s="83" t="s">
        <v>1314</v>
      </c>
      <c r="D706" s="84">
        <v>141400</v>
      </c>
      <c r="E706" s="85" t="s">
        <v>45</v>
      </c>
      <c r="F706" s="86">
        <f t="shared" si="10"/>
        <v>141400</v>
      </c>
    </row>
    <row r="707" spans="1:6" ht="15">
      <c r="A707" s="81" t="s">
        <v>1212</v>
      </c>
      <c r="B707" s="82" t="s">
        <v>369</v>
      </c>
      <c r="C707" s="83" t="s">
        <v>1315</v>
      </c>
      <c r="D707" s="84">
        <v>1087900</v>
      </c>
      <c r="E707" s="85">
        <v>92056.18</v>
      </c>
      <c r="F707" s="86">
        <f t="shared" si="10"/>
        <v>995843.8200000001</v>
      </c>
    </row>
    <row r="708" spans="1:6" ht="15">
      <c r="A708" s="69" t="s">
        <v>1316</v>
      </c>
      <c r="B708" s="70" t="s">
        <v>369</v>
      </c>
      <c r="C708" s="71" t="s">
        <v>1317</v>
      </c>
      <c r="D708" s="72">
        <v>937900</v>
      </c>
      <c r="E708" s="73">
        <v>92056.18</v>
      </c>
      <c r="F708" s="74">
        <f t="shared" si="10"/>
        <v>845843.8200000001</v>
      </c>
    </row>
    <row r="709" spans="1:6" ht="62.25">
      <c r="A709" s="81" t="s">
        <v>1318</v>
      </c>
      <c r="B709" s="82" t="s">
        <v>369</v>
      </c>
      <c r="C709" s="83" t="s">
        <v>1319</v>
      </c>
      <c r="D709" s="84">
        <v>50000</v>
      </c>
      <c r="E709" s="85">
        <v>10000</v>
      </c>
      <c r="F709" s="86">
        <f t="shared" si="10"/>
        <v>40000</v>
      </c>
    </row>
    <row r="710" spans="1:6" ht="15">
      <c r="A710" s="81" t="s">
        <v>1320</v>
      </c>
      <c r="B710" s="82" t="s">
        <v>369</v>
      </c>
      <c r="C710" s="83" t="s">
        <v>1321</v>
      </c>
      <c r="D710" s="84">
        <v>50000</v>
      </c>
      <c r="E710" s="85">
        <v>10000</v>
      </c>
      <c r="F710" s="86">
        <f t="shared" si="10"/>
        <v>40000</v>
      </c>
    </row>
    <row r="711" spans="1:6" ht="15">
      <c r="A711" s="81" t="s">
        <v>388</v>
      </c>
      <c r="B711" s="82" t="s">
        <v>369</v>
      </c>
      <c r="C711" s="83" t="s">
        <v>1322</v>
      </c>
      <c r="D711" s="84">
        <v>50000</v>
      </c>
      <c r="E711" s="85">
        <v>10000</v>
      </c>
      <c r="F711" s="86">
        <f t="shared" si="10"/>
        <v>40000</v>
      </c>
    </row>
    <row r="712" spans="1:6" ht="15">
      <c r="A712" s="81" t="s">
        <v>376</v>
      </c>
      <c r="B712" s="82" t="s">
        <v>369</v>
      </c>
      <c r="C712" s="83" t="s">
        <v>1323</v>
      </c>
      <c r="D712" s="84">
        <v>887900</v>
      </c>
      <c r="E712" s="85">
        <v>82056.18</v>
      </c>
      <c r="F712" s="86">
        <f t="shared" si="10"/>
        <v>805843.8200000001</v>
      </c>
    </row>
    <row r="713" spans="1:6" ht="30.75">
      <c r="A713" s="81" t="s">
        <v>1324</v>
      </c>
      <c r="B713" s="82" t="s">
        <v>369</v>
      </c>
      <c r="C713" s="83" t="s">
        <v>1325</v>
      </c>
      <c r="D713" s="84">
        <v>887900</v>
      </c>
      <c r="E713" s="85">
        <v>82056.18</v>
      </c>
      <c r="F713" s="86">
        <f t="shared" si="10"/>
        <v>805843.8200000001</v>
      </c>
    </row>
    <row r="714" spans="1:6" ht="30.75">
      <c r="A714" s="81" t="s">
        <v>380</v>
      </c>
      <c r="B714" s="82" t="s">
        <v>369</v>
      </c>
      <c r="C714" s="83" t="s">
        <v>1326</v>
      </c>
      <c r="D714" s="84">
        <v>610834</v>
      </c>
      <c r="E714" s="85">
        <v>45241.5</v>
      </c>
      <c r="F714" s="86">
        <f t="shared" si="10"/>
        <v>565592.5</v>
      </c>
    </row>
    <row r="715" spans="1:6" ht="62.25">
      <c r="A715" s="81" t="s">
        <v>384</v>
      </c>
      <c r="B715" s="82" t="s">
        <v>369</v>
      </c>
      <c r="C715" s="83" t="s">
        <v>1327</v>
      </c>
      <c r="D715" s="84">
        <v>184472</v>
      </c>
      <c r="E715" s="85">
        <v>10109.22</v>
      </c>
      <c r="F715" s="86">
        <f t="shared" si="10"/>
        <v>174362.78</v>
      </c>
    </row>
    <row r="716" spans="1:6" ht="15">
      <c r="A716" s="81" t="s">
        <v>388</v>
      </c>
      <c r="B716" s="82" t="s">
        <v>369</v>
      </c>
      <c r="C716" s="83" t="s">
        <v>1328</v>
      </c>
      <c r="D716" s="84">
        <v>92594</v>
      </c>
      <c r="E716" s="85">
        <v>26705.46</v>
      </c>
      <c r="F716" s="86">
        <f t="shared" si="10"/>
        <v>65888.54000000001</v>
      </c>
    </row>
    <row r="717" spans="1:6" ht="30.75">
      <c r="A717" s="69" t="s">
        <v>1214</v>
      </c>
      <c r="B717" s="70" t="s">
        <v>369</v>
      </c>
      <c r="C717" s="71" t="s">
        <v>1329</v>
      </c>
      <c r="D717" s="72">
        <v>150000</v>
      </c>
      <c r="E717" s="73" t="s">
        <v>45</v>
      </c>
      <c r="F717" s="74">
        <f t="shared" si="10"/>
        <v>150000</v>
      </c>
    </row>
    <row r="718" spans="1:6" ht="30.75">
      <c r="A718" s="81" t="s">
        <v>1330</v>
      </c>
      <c r="B718" s="82" t="s">
        <v>369</v>
      </c>
      <c r="C718" s="83" t="s">
        <v>1331</v>
      </c>
      <c r="D718" s="84">
        <v>150000</v>
      </c>
      <c r="E718" s="85" t="s">
        <v>45</v>
      </c>
      <c r="F718" s="86">
        <f t="shared" si="10"/>
        <v>150000</v>
      </c>
    </row>
    <row r="719" spans="1:6" ht="15">
      <c r="A719" s="81"/>
      <c r="B719" s="82" t="s">
        <v>369</v>
      </c>
      <c r="C719" s="83" t="s">
        <v>1332</v>
      </c>
      <c r="D719" s="84">
        <v>150000</v>
      </c>
      <c r="E719" s="85" t="s">
        <v>45</v>
      </c>
      <c r="F719" s="86">
        <f aca="true" t="shared" si="11" ref="F719:F782">IF(OR(D719="-",IF(E719="-",0,E719)&gt;=IF(D719="-",0,D719)),"-",IF(D719="-",0,D719)-IF(E719="-",0,E719))</f>
        <v>150000</v>
      </c>
    </row>
    <row r="720" spans="1:6" ht="46.5">
      <c r="A720" s="81" t="s">
        <v>1333</v>
      </c>
      <c r="B720" s="82" t="s">
        <v>369</v>
      </c>
      <c r="C720" s="83" t="s">
        <v>1334</v>
      </c>
      <c r="D720" s="84">
        <v>150000</v>
      </c>
      <c r="E720" s="85" t="s">
        <v>45</v>
      </c>
      <c r="F720" s="86">
        <f t="shared" si="11"/>
        <v>150000</v>
      </c>
    </row>
    <row r="721" spans="1:6" ht="78">
      <c r="A721" s="81" t="s">
        <v>976</v>
      </c>
      <c r="B721" s="82" t="s">
        <v>369</v>
      </c>
      <c r="C721" s="83" t="s">
        <v>1335</v>
      </c>
      <c r="D721" s="84">
        <v>150000</v>
      </c>
      <c r="E721" s="85" t="s">
        <v>45</v>
      </c>
      <c r="F721" s="86">
        <f t="shared" si="11"/>
        <v>150000</v>
      </c>
    </row>
    <row r="722" spans="1:6" ht="15">
      <c r="A722" s="81" t="s">
        <v>408</v>
      </c>
      <c r="B722" s="82" t="s">
        <v>369</v>
      </c>
      <c r="C722" s="83" t="s">
        <v>1336</v>
      </c>
      <c r="D722" s="84">
        <v>150000</v>
      </c>
      <c r="E722" s="85" t="s">
        <v>45</v>
      </c>
      <c r="F722" s="86">
        <f t="shared" si="11"/>
        <v>150000</v>
      </c>
    </row>
    <row r="723" spans="1:6" ht="46.5">
      <c r="A723" s="69" t="s">
        <v>1337</v>
      </c>
      <c r="B723" s="70" t="s">
        <v>369</v>
      </c>
      <c r="C723" s="71" t="s">
        <v>1338</v>
      </c>
      <c r="D723" s="72">
        <v>150000</v>
      </c>
      <c r="E723" s="73" t="s">
        <v>45</v>
      </c>
      <c r="F723" s="74">
        <f t="shared" si="11"/>
        <v>150000</v>
      </c>
    </row>
    <row r="724" spans="1:6" ht="15">
      <c r="A724" s="81" t="s">
        <v>1339</v>
      </c>
      <c r="B724" s="82" t="s">
        <v>369</v>
      </c>
      <c r="C724" s="83" t="s">
        <v>1340</v>
      </c>
      <c r="D724" s="84">
        <v>150000</v>
      </c>
      <c r="E724" s="85" t="s">
        <v>45</v>
      </c>
      <c r="F724" s="86">
        <f t="shared" si="11"/>
        <v>150000</v>
      </c>
    </row>
    <row r="725" spans="1:6" ht="15">
      <c r="A725" s="81" t="s">
        <v>1341</v>
      </c>
      <c r="B725" s="82" t="s">
        <v>369</v>
      </c>
      <c r="C725" s="83" t="s">
        <v>1342</v>
      </c>
      <c r="D725" s="84">
        <v>150000</v>
      </c>
      <c r="E725" s="85" t="s">
        <v>45</v>
      </c>
      <c r="F725" s="86">
        <f t="shared" si="11"/>
        <v>150000</v>
      </c>
    </row>
    <row r="726" spans="1:6" ht="15">
      <c r="A726" s="81" t="s">
        <v>388</v>
      </c>
      <c r="B726" s="82" t="s">
        <v>369</v>
      </c>
      <c r="C726" s="83" t="s">
        <v>1343</v>
      </c>
      <c r="D726" s="84">
        <v>150000</v>
      </c>
      <c r="E726" s="85" t="s">
        <v>45</v>
      </c>
      <c r="F726" s="86">
        <f t="shared" si="11"/>
        <v>150000</v>
      </c>
    </row>
    <row r="727" spans="1:6" ht="15">
      <c r="A727" s="81" t="s">
        <v>763</v>
      </c>
      <c r="B727" s="82" t="s">
        <v>369</v>
      </c>
      <c r="C727" s="83" t="s">
        <v>1344</v>
      </c>
      <c r="D727" s="84">
        <v>318600</v>
      </c>
      <c r="E727" s="85" t="s">
        <v>45</v>
      </c>
      <c r="F727" s="86">
        <f t="shared" si="11"/>
        <v>318600</v>
      </c>
    </row>
    <row r="728" spans="1:6" ht="30.75">
      <c r="A728" s="69" t="s">
        <v>888</v>
      </c>
      <c r="B728" s="70" t="s">
        <v>369</v>
      </c>
      <c r="C728" s="71" t="s">
        <v>1345</v>
      </c>
      <c r="D728" s="72">
        <v>318600</v>
      </c>
      <c r="E728" s="73" t="s">
        <v>45</v>
      </c>
      <c r="F728" s="74">
        <f t="shared" si="11"/>
        <v>318600</v>
      </c>
    </row>
    <row r="729" spans="1:6" ht="93">
      <c r="A729" s="81" t="s">
        <v>1275</v>
      </c>
      <c r="B729" s="82" t="s">
        <v>369</v>
      </c>
      <c r="C729" s="83" t="s">
        <v>1346</v>
      </c>
      <c r="D729" s="84">
        <v>318600</v>
      </c>
      <c r="E729" s="85" t="s">
        <v>45</v>
      </c>
      <c r="F729" s="86">
        <f t="shared" si="11"/>
        <v>318600</v>
      </c>
    </row>
    <row r="730" spans="1:6" ht="62.25">
      <c r="A730" s="81" t="s">
        <v>1347</v>
      </c>
      <c r="B730" s="82" t="s">
        <v>369</v>
      </c>
      <c r="C730" s="83" t="s">
        <v>1348</v>
      </c>
      <c r="D730" s="84">
        <v>318600</v>
      </c>
      <c r="E730" s="85" t="s">
        <v>45</v>
      </c>
      <c r="F730" s="86">
        <f t="shared" si="11"/>
        <v>318600</v>
      </c>
    </row>
    <row r="731" spans="1:6" ht="15">
      <c r="A731" s="81" t="s">
        <v>388</v>
      </c>
      <c r="B731" s="82" t="s">
        <v>369</v>
      </c>
      <c r="C731" s="83" t="s">
        <v>1349</v>
      </c>
      <c r="D731" s="84">
        <v>318600</v>
      </c>
      <c r="E731" s="85" t="s">
        <v>45</v>
      </c>
      <c r="F731" s="86">
        <f t="shared" si="11"/>
        <v>318600</v>
      </c>
    </row>
    <row r="732" spans="1:6" ht="15">
      <c r="A732" s="81" t="s">
        <v>689</v>
      </c>
      <c r="B732" s="82" t="s">
        <v>369</v>
      </c>
      <c r="C732" s="83" t="s">
        <v>1350</v>
      </c>
      <c r="D732" s="84">
        <v>17030090.16</v>
      </c>
      <c r="E732" s="85">
        <v>2838348.36</v>
      </c>
      <c r="F732" s="86">
        <f t="shared" si="11"/>
        <v>14191741.8</v>
      </c>
    </row>
    <row r="733" spans="1:6" ht="15">
      <c r="A733" s="69" t="s">
        <v>691</v>
      </c>
      <c r="B733" s="70" t="s">
        <v>369</v>
      </c>
      <c r="C733" s="71" t="s">
        <v>1351</v>
      </c>
      <c r="D733" s="72">
        <v>17030090.16</v>
      </c>
      <c r="E733" s="73">
        <v>2838348.36</v>
      </c>
      <c r="F733" s="74">
        <f t="shared" si="11"/>
        <v>14191741.8</v>
      </c>
    </row>
    <row r="734" spans="1:6" ht="15">
      <c r="A734" s="81" t="s">
        <v>376</v>
      </c>
      <c r="B734" s="82" t="s">
        <v>369</v>
      </c>
      <c r="C734" s="83" t="s">
        <v>1352</v>
      </c>
      <c r="D734" s="84">
        <v>17030090.16</v>
      </c>
      <c r="E734" s="85">
        <v>2838348.36</v>
      </c>
      <c r="F734" s="86">
        <f t="shared" si="11"/>
        <v>14191741.8</v>
      </c>
    </row>
    <row r="735" spans="1:6" ht="93">
      <c r="A735" s="81" t="s">
        <v>1353</v>
      </c>
      <c r="B735" s="82" t="s">
        <v>369</v>
      </c>
      <c r="C735" s="83" t="s">
        <v>1354</v>
      </c>
      <c r="D735" s="84">
        <v>17030090.16</v>
      </c>
      <c r="E735" s="85">
        <v>2838348.36</v>
      </c>
      <c r="F735" s="86">
        <f t="shared" si="11"/>
        <v>14191741.8</v>
      </c>
    </row>
    <row r="736" spans="1:6" ht="15">
      <c r="A736" s="81" t="s">
        <v>1355</v>
      </c>
      <c r="B736" s="82" t="s">
        <v>369</v>
      </c>
      <c r="C736" s="83" t="s">
        <v>1356</v>
      </c>
      <c r="D736" s="84">
        <v>17030090.16</v>
      </c>
      <c r="E736" s="85">
        <v>2838348.36</v>
      </c>
      <c r="F736" s="86">
        <f t="shared" si="11"/>
        <v>14191741.8</v>
      </c>
    </row>
    <row r="737" spans="1:6" ht="15">
      <c r="A737" s="81" t="s">
        <v>1357</v>
      </c>
      <c r="B737" s="82" t="s">
        <v>369</v>
      </c>
      <c r="C737" s="83" t="s">
        <v>1358</v>
      </c>
      <c r="D737" s="84">
        <v>5227952</v>
      </c>
      <c r="E737" s="85">
        <v>731807.12</v>
      </c>
      <c r="F737" s="86">
        <f t="shared" si="11"/>
        <v>4496144.88</v>
      </c>
    </row>
    <row r="738" spans="1:6" ht="15">
      <c r="A738" s="69" t="s">
        <v>1359</v>
      </c>
      <c r="B738" s="70" t="s">
        <v>369</v>
      </c>
      <c r="C738" s="71" t="s">
        <v>1360</v>
      </c>
      <c r="D738" s="72">
        <v>5227952</v>
      </c>
      <c r="E738" s="73">
        <v>731807.12</v>
      </c>
      <c r="F738" s="74">
        <f t="shared" si="11"/>
        <v>4496144.88</v>
      </c>
    </row>
    <row r="739" spans="1:6" ht="46.5">
      <c r="A739" s="81" t="s">
        <v>1361</v>
      </c>
      <c r="B739" s="82" t="s">
        <v>369</v>
      </c>
      <c r="C739" s="83" t="s">
        <v>1362</v>
      </c>
      <c r="D739" s="84">
        <v>5227952</v>
      </c>
      <c r="E739" s="85">
        <v>731807.12</v>
      </c>
      <c r="F739" s="86">
        <f t="shared" si="11"/>
        <v>4496144.88</v>
      </c>
    </row>
    <row r="740" spans="1:6" ht="30.75">
      <c r="A740" s="81" t="s">
        <v>1363</v>
      </c>
      <c r="B740" s="82" t="s">
        <v>369</v>
      </c>
      <c r="C740" s="83" t="s">
        <v>1364</v>
      </c>
      <c r="D740" s="84">
        <v>5227952</v>
      </c>
      <c r="E740" s="85">
        <v>731807.12</v>
      </c>
      <c r="F740" s="86">
        <f t="shared" si="11"/>
        <v>4496144.88</v>
      </c>
    </row>
    <row r="741" spans="1:6" ht="78">
      <c r="A741" s="81" t="s">
        <v>416</v>
      </c>
      <c r="B741" s="82" t="s">
        <v>369</v>
      </c>
      <c r="C741" s="83" t="s">
        <v>1365</v>
      </c>
      <c r="D741" s="84">
        <v>5227952</v>
      </c>
      <c r="E741" s="85">
        <v>731807.12</v>
      </c>
      <c r="F741" s="86">
        <f t="shared" si="11"/>
        <v>4496144.88</v>
      </c>
    </row>
    <row r="742" spans="1:6" ht="30.75">
      <c r="A742" s="69" t="s">
        <v>1366</v>
      </c>
      <c r="B742" s="70" t="s">
        <v>369</v>
      </c>
      <c r="C742" s="71" t="s">
        <v>1367</v>
      </c>
      <c r="D742" s="72">
        <v>22348290</v>
      </c>
      <c r="E742" s="73">
        <v>2409886.29</v>
      </c>
      <c r="F742" s="74">
        <f t="shared" si="11"/>
        <v>19938403.71</v>
      </c>
    </row>
    <row r="743" spans="1:6" ht="15">
      <c r="A743" s="81" t="s">
        <v>372</v>
      </c>
      <c r="B743" s="82" t="s">
        <v>369</v>
      </c>
      <c r="C743" s="83" t="s">
        <v>1368</v>
      </c>
      <c r="D743" s="84">
        <v>22348290</v>
      </c>
      <c r="E743" s="85">
        <v>2409886.29</v>
      </c>
      <c r="F743" s="86">
        <f t="shared" si="11"/>
        <v>19938403.71</v>
      </c>
    </row>
    <row r="744" spans="1:6" ht="62.25">
      <c r="A744" s="69" t="s">
        <v>1369</v>
      </c>
      <c r="B744" s="70" t="s">
        <v>369</v>
      </c>
      <c r="C744" s="71" t="s">
        <v>1370</v>
      </c>
      <c r="D744" s="72">
        <v>22348290</v>
      </c>
      <c r="E744" s="73">
        <v>2409886.29</v>
      </c>
      <c r="F744" s="74">
        <f t="shared" si="11"/>
        <v>19938403.71</v>
      </c>
    </row>
    <row r="745" spans="1:6" ht="15">
      <c r="A745" s="81" t="s">
        <v>376</v>
      </c>
      <c r="B745" s="82" t="s">
        <v>369</v>
      </c>
      <c r="C745" s="83" t="s">
        <v>1371</v>
      </c>
      <c r="D745" s="84">
        <v>22348290</v>
      </c>
      <c r="E745" s="85">
        <v>2409886.29</v>
      </c>
      <c r="F745" s="86">
        <f t="shared" si="11"/>
        <v>19938403.71</v>
      </c>
    </row>
    <row r="746" spans="1:6" ht="30.75">
      <c r="A746" s="81" t="s">
        <v>378</v>
      </c>
      <c r="B746" s="82" t="s">
        <v>369</v>
      </c>
      <c r="C746" s="83" t="s">
        <v>1372</v>
      </c>
      <c r="D746" s="84">
        <v>16990030</v>
      </c>
      <c r="E746" s="85">
        <v>1527633.1</v>
      </c>
      <c r="F746" s="86">
        <f t="shared" si="11"/>
        <v>15462396.9</v>
      </c>
    </row>
    <row r="747" spans="1:6" ht="30.75">
      <c r="A747" s="81" t="s">
        <v>380</v>
      </c>
      <c r="B747" s="82" t="s">
        <v>369</v>
      </c>
      <c r="C747" s="83" t="s">
        <v>1373</v>
      </c>
      <c r="D747" s="84">
        <v>10909828</v>
      </c>
      <c r="E747" s="85">
        <v>1102729.27</v>
      </c>
      <c r="F747" s="86">
        <f t="shared" si="11"/>
        <v>9807098.73</v>
      </c>
    </row>
    <row r="748" spans="1:6" ht="46.5">
      <c r="A748" s="81" t="s">
        <v>382</v>
      </c>
      <c r="B748" s="82" t="s">
        <v>369</v>
      </c>
      <c r="C748" s="83" t="s">
        <v>1374</v>
      </c>
      <c r="D748" s="84">
        <v>245000</v>
      </c>
      <c r="E748" s="85" t="s">
        <v>45</v>
      </c>
      <c r="F748" s="86">
        <f t="shared" si="11"/>
        <v>245000</v>
      </c>
    </row>
    <row r="749" spans="1:6" ht="78">
      <c r="A749" s="81" t="s">
        <v>919</v>
      </c>
      <c r="B749" s="82" t="s">
        <v>369</v>
      </c>
      <c r="C749" s="83" t="s">
        <v>1375</v>
      </c>
      <c r="D749" s="84">
        <v>1470000</v>
      </c>
      <c r="E749" s="85">
        <v>76091</v>
      </c>
      <c r="F749" s="86">
        <f t="shared" si="11"/>
        <v>1393909</v>
      </c>
    </row>
    <row r="750" spans="1:6" ht="62.25">
      <c r="A750" s="81" t="s">
        <v>384</v>
      </c>
      <c r="B750" s="82" t="s">
        <v>369</v>
      </c>
      <c r="C750" s="83" t="s">
        <v>1376</v>
      </c>
      <c r="D750" s="84">
        <v>3294768</v>
      </c>
      <c r="E750" s="85">
        <v>318924.92</v>
      </c>
      <c r="F750" s="86">
        <f t="shared" si="11"/>
        <v>2975843.08</v>
      </c>
    </row>
    <row r="751" spans="1:6" ht="46.5">
      <c r="A751" s="81" t="s">
        <v>386</v>
      </c>
      <c r="B751" s="82" t="s">
        <v>369</v>
      </c>
      <c r="C751" s="83" t="s">
        <v>1377</v>
      </c>
      <c r="D751" s="84">
        <v>291284</v>
      </c>
      <c r="E751" s="85">
        <v>19987.91</v>
      </c>
      <c r="F751" s="86">
        <f t="shared" si="11"/>
        <v>271296.09</v>
      </c>
    </row>
    <row r="752" spans="1:6" ht="15">
      <c r="A752" s="81" t="s">
        <v>388</v>
      </c>
      <c r="B752" s="82" t="s">
        <v>369</v>
      </c>
      <c r="C752" s="83" t="s">
        <v>1378</v>
      </c>
      <c r="D752" s="84">
        <v>778900</v>
      </c>
      <c r="E752" s="85">
        <v>9900</v>
      </c>
      <c r="F752" s="86">
        <f t="shared" si="11"/>
        <v>769000</v>
      </c>
    </row>
    <row r="753" spans="1:6" ht="15">
      <c r="A753" s="81" t="s">
        <v>1253</v>
      </c>
      <c r="B753" s="82" t="s">
        <v>369</v>
      </c>
      <c r="C753" s="83" t="s">
        <v>1379</v>
      </c>
      <c r="D753" s="84">
        <v>250</v>
      </c>
      <c r="E753" s="85" t="s">
        <v>45</v>
      </c>
      <c r="F753" s="86">
        <f t="shared" si="11"/>
        <v>250</v>
      </c>
    </row>
    <row r="754" spans="1:6" ht="46.5">
      <c r="A754" s="81" t="s">
        <v>1380</v>
      </c>
      <c r="B754" s="82" t="s">
        <v>369</v>
      </c>
      <c r="C754" s="83" t="s">
        <v>1381</v>
      </c>
      <c r="D754" s="84">
        <v>5358260</v>
      </c>
      <c r="E754" s="85">
        <v>882253.19</v>
      </c>
      <c r="F754" s="86">
        <f t="shared" si="11"/>
        <v>4476006.8100000005</v>
      </c>
    </row>
    <row r="755" spans="1:6" ht="30.75">
      <c r="A755" s="81" t="s">
        <v>380</v>
      </c>
      <c r="B755" s="82" t="s">
        <v>369</v>
      </c>
      <c r="C755" s="83" t="s">
        <v>1382</v>
      </c>
      <c r="D755" s="84">
        <v>4115407</v>
      </c>
      <c r="E755" s="85">
        <v>677613.82</v>
      </c>
      <c r="F755" s="86">
        <f t="shared" si="11"/>
        <v>3437793.18</v>
      </c>
    </row>
    <row r="756" spans="1:6" ht="62.25">
      <c r="A756" s="81" t="s">
        <v>384</v>
      </c>
      <c r="B756" s="82" t="s">
        <v>369</v>
      </c>
      <c r="C756" s="83" t="s">
        <v>1383</v>
      </c>
      <c r="D756" s="84">
        <v>1242853</v>
      </c>
      <c r="E756" s="85">
        <v>204639.37</v>
      </c>
      <c r="F756" s="86">
        <f t="shared" si="11"/>
        <v>1038213.63</v>
      </c>
    </row>
    <row r="757" spans="1:6" ht="30.75">
      <c r="A757" s="69" t="s">
        <v>1384</v>
      </c>
      <c r="B757" s="70" t="s">
        <v>369</v>
      </c>
      <c r="C757" s="71" t="s">
        <v>1385</v>
      </c>
      <c r="D757" s="72">
        <v>12139236</v>
      </c>
      <c r="E757" s="73">
        <v>1473179.43</v>
      </c>
      <c r="F757" s="74">
        <f t="shared" si="11"/>
        <v>10666056.57</v>
      </c>
    </row>
    <row r="758" spans="1:6" ht="15">
      <c r="A758" s="81" t="s">
        <v>372</v>
      </c>
      <c r="B758" s="82" t="s">
        <v>369</v>
      </c>
      <c r="C758" s="83" t="s">
        <v>1386</v>
      </c>
      <c r="D758" s="84">
        <v>12139236</v>
      </c>
      <c r="E758" s="85">
        <v>1473179.43</v>
      </c>
      <c r="F758" s="86">
        <f t="shared" si="11"/>
        <v>10666056.57</v>
      </c>
    </row>
    <row r="759" spans="1:6" ht="62.25">
      <c r="A759" s="69" t="s">
        <v>374</v>
      </c>
      <c r="B759" s="70" t="s">
        <v>369</v>
      </c>
      <c r="C759" s="71" t="s">
        <v>1387</v>
      </c>
      <c r="D759" s="72">
        <v>12139236</v>
      </c>
      <c r="E759" s="73">
        <v>1473179.43</v>
      </c>
      <c r="F759" s="74">
        <f t="shared" si="11"/>
        <v>10666056.57</v>
      </c>
    </row>
    <row r="760" spans="1:6" ht="15">
      <c r="A760" s="81" t="s">
        <v>376</v>
      </c>
      <c r="B760" s="82" t="s">
        <v>369</v>
      </c>
      <c r="C760" s="83" t="s">
        <v>1388</v>
      </c>
      <c r="D760" s="84">
        <v>12139236</v>
      </c>
      <c r="E760" s="85">
        <v>1473179.43</v>
      </c>
      <c r="F760" s="86">
        <f t="shared" si="11"/>
        <v>10666056.57</v>
      </c>
    </row>
    <row r="761" spans="1:6" ht="30.75">
      <c r="A761" s="81" t="s">
        <v>378</v>
      </c>
      <c r="B761" s="82" t="s">
        <v>369</v>
      </c>
      <c r="C761" s="83" t="s">
        <v>1389</v>
      </c>
      <c r="D761" s="84">
        <v>8167492</v>
      </c>
      <c r="E761" s="85">
        <v>829428.14</v>
      </c>
      <c r="F761" s="86">
        <f t="shared" si="11"/>
        <v>7338063.86</v>
      </c>
    </row>
    <row r="762" spans="1:6" ht="30.75">
      <c r="A762" s="81" t="s">
        <v>380</v>
      </c>
      <c r="B762" s="82" t="s">
        <v>369</v>
      </c>
      <c r="C762" s="83" t="s">
        <v>1390</v>
      </c>
      <c r="D762" s="84">
        <v>5630390</v>
      </c>
      <c r="E762" s="85">
        <v>534650.16</v>
      </c>
      <c r="F762" s="86">
        <f t="shared" si="11"/>
        <v>5095739.84</v>
      </c>
    </row>
    <row r="763" spans="1:6" ht="46.5">
      <c r="A763" s="81" t="s">
        <v>382</v>
      </c>
      <c r="B763" s="82" t="s">
        <v>369</v>
      </c>
      <c r="C763" s="83" t="s">
        <v>1391</v>
      </c>
      <c r="D763" s="84">
        <v>67000</v>
      </c>
      <c r="E763" s="85" t="s">
        <v>45</v>
      </c>
      <c r="F763" s="86">
        <f t="shared" si="11"/>
        <v>67000</v>
      </c>
    </row>
    <row r="764" spans="1:6" ht="62.25">
      <c r="A764" s="81" t="s">
        <v>384</v>
      </c>
      <c r="B764" s="82" t="s">
        <v>369</v>
      </c>
      <c r="C764" s="83" t="s">
        <v>1392</v>
      </c>
      <c r="D764" s="84">
        <v>1700378</v>
      </c>
      <c r="E764" s="85">
        <v>160459.98</v>
      </c>
      <c r="F764" s="86">
        <f t="shared" si="11"/>
        <v>1539918.02</v>
      </c>
    </row>
    <row r="765" spans="1:6" ht="46.5">
      <c r="A765" s="81" t="s">
        <v>386</v>
      </c>
      <c r="B765" s="82" t="s">
        <v>369</v>
      </c>
      <c r="C765" s="83" t="s">
        <v>1393</v>
      </c>
      <c r="D765" s="84">
        <v>568894</v>
      </c>
      <c r="E765" s="85">
        <v>129343</v>
      </c>
      <c r="F765" s="86">
        <f t="shared" si="11"/>
        <v>439551</v>
      </c>
    </row>
    <row r="766" spans="1:6" ht="15">
      <c r="A766" s="81" t="s">
        <v>388</v>
      </c>
      <c r="B766" s="82" t="s">
        <v>369</v>
      </c>
      <c r="C766" s="83" t="s">
        <v>1394</v>
      </c>
      <c r="D766" s="84">
        <v>200830</v>
      </c>
      <c r="E766" s="85">
        <v>4975</v>
      </c>
      <c r="F766" s="86">
        <f t="shared" si="11"/>
        <v>195855</v>
      </c>
    </row>
    <row r="767" spans="1:6" ht="46.5">
      <c r="A767" s="81" t="s">
        <v>1395</v>
      </c>
      <c r="B767" s="82" t="s">
        <v>369</v>
      </c>
      <c r="C767" s="83" t="s">
        <v>1396</v>
      </c>
      <c r="D767" s="84">
        <v>3971744</v>
      </c>
      <c r="E767" s="85">
        <v>643751.29</v>
      </c>
      <c r="F767" s="86">
        <f t="shared" si="11"/>
        <v>3327992.71</v>
      </c>
    </row>
    <row r="768" spans="1:6" ht="30.75">
      <c r="A768" s="81" t="s">
        <v>380</v>
      </c>
      <c r="B768" s="82" t="s">
        <v>369</v>
      </c>
      <c r="C768" s="83" t="s">
        <v>1397</v>
      </c>
      <c r="D768" s="84">
        <v>3050495</v>
      </c>
      <c r="E768" s="85">
        <v>495882.9</v>
      </c>
      <c r="F768" s="86">
        <f t="shared" si="11"/>
        <v>2554612.1</v>
      </c>
    </row>
    <row r="769" spans="1:6" ht="62.25">
      <c r="A769" s="81" t="s">
        <v>384</v>
      </c>
      <c r="B769" s="82" t="s">
        <v>369</v>
      </c>
      <c r="C769" s="83" t="s">
        <v>1398</v>
      </c>
      <c r="D769" s="84">
        <v>921249</v>
      </c>
      <c r="E769" s="85">
        <v>147868.39</v>
      </c>
      <c r="F769" s="86">
        <f t="shared" si="11"/>
        <v>773380.61</v>
      </c>
    </row>
    <row r="770" spans="1:6" ht="46.5">
      <c r="A770" s="69" t="s">
        <v>1399</v>
      </c>
      <c r="B770" s="70" t="s">
        <v>369</v>
      </c>
      <c r="C770" s="71" t="s">
        <v>1400</v>
      </c>
      <c r="D770" s="72">
        <v>572161271.43</v>
      </c>
      <c r="E770" s="73">
        <v>23264835.37</v>
      </c>
      <c r="F770" s="74">
        <f t="shared" si="11"/>
        <v>548896436.06</v>
      </c>
    </row>
    <row r="771" spans="1:6" ht="30.75">
      <c r="A771" s="81" t="s">
        <v>1165</v>
      </c>
      <c r="B771" s="82" t="s">
        <v>369</v>
      </c>
      <c r="C771" s="83" t="s">
        <v>1401</v>
      </c>
      <c r="D771" s="84">
        <v>10000000</v>
      </c>
      <c r="E771" s="85" t="s">
        <v>45</v>
      </c>
      <c r="F771" s="86">
        <f t="shared" si="11"/>
        <v>10000000</v>
      </c>
    </row>
    <row r="772" spans="1:6" ht="62.25">
      <c r="A772" s="69" t="s">
        <v>1179</v>
      </c>
      <c r="B772" s="70" t="s">
        <v>369</v>
      </c>
      <c r="C772" s="71" t="s">
        <v>1402</v>
      </c>
      <c r="D772" s="72">
        <v>10000000</v>
      </c>
      <c r="E772" s="73" t="s">
        <v>45</v>
      </c>
      <c r="F772" s="74">
        <f t="shared" si="11"/>
        <v>10000000</v>
      </c>
    </row>
    <row r="773" spans="1:6" ht="78">
      <c r="A773" s="81" t="s">
        <v>746</v>
      </c>
      <c r="B773" s="82" t="s">
        <v>369</v>
      </c>
      <c r="C773" s="83" t="s">
        <v>1403</v>
      </c>
      <c r="D773" s="84">
        <v>10000000</v>
      </c>
      <c r="E773" s="85" t="s">
        <v>45</v>
      </c>
      <c r="F773" s="86">
        <f t="shared" si="11"/>
        <v>10000000</v>
      </c>
    </row>
    <row r="774" spans="1:6" ht="46.5">
      <c r="A774" s="81" t="s">
        <v>748</v>
      </c>
      <c r="B774" s="82" t="s">
        <v>369</v>
      </c>
      <c r="C774" s="83" t="s">
        <v>1404</v>
      </c>
      <c r="D774" s="84">
        <v>10000000</v>
      </c>
      <c r="E774" s="85" t="s">
        <v>45</v>
      </c>
      <c r="F774" s="86">
        <f t="shared" si="11"/>
        <v>10000000</v>
      </c>
    </row>
    <row r="775" spans="1:6" ht="46.5">
      <c r="A775" s="81" t="s">
        <v>1405</v>
      </c>
      <c r="B775" s="82" t="s">
        <v>369</v>
      </c>
      <c r="C775" s="83" t="s">
        <v>1406</v>
      </c>
      <c r="D775" s="84">
        <v>10000000</v>
      </c>
      <c r="E775" s="85" t="s">
        <v>45</v>
      </c>
      <c r="F775" s="86">
        <f t="shared" si="11"/>
        <v>10000000</v>
      </c>
    </row>
    <row r="776" spans="1:6" ht="15">
      <c r="A776" s="81" t="s">
        <v>1212</v>
      </c>
      <c r="B776" s="82" t="s">
        <v>369</v>
      </c>
      <c r="C776" s="83" t="s">
        <v>1407</v>
      </c>
      <c r="D776" s="84">
        <v>255770341.54</v>
      </c>
      <c r="E776" s="85">
        <v>15158142.83</v>
      </c>
      <c r="F776" s="86">
        <f t="shared" si="11"/>
        <v>240612198.70999998</v>
      </c>
    </row>
    <row r="777" spans="1:6" ht="15">
      <c r="A777" s="69" t="s">
        <v>1408</v>
      </c>
      <c r="B777" s="70" t="s">
        <v>369</v>
      </c>
      <c r="C777" s="71" t="s">
        <v>1409</v>
      </c>
      <c r="D777" s="72">
        <v>38118180.81</v>
      </c>
      <c r="E777" s="73">
        <v>2675050.12</v>
      </c>
      <c r="F777" s="74">
        <f t="shared" si="11"/>
        <v>35443130.690000005</v>
      </c>
    </row>
    <row r="778" spans="1:6" ht="30.75">
      <c r="A778" s="81" t="s">
        <v>1410</v>
      </c>
      <c r="B778" s="82" t="s">
        <v>369</v>
      </c>
      <c r="C778" s="83" t="s">
        <v>1411</v>
      </c>
      <c r="D778" s="84">
        <v>38118180.81</v>
      </c>
      <c r="E778" s="85">
        <v>2675050.12</v>
      </c>
      <c r="F778" s="86">
        <f t="shared" si="11"/>
        <v>35443130.690000005</v>
      </c>
    </row>
    <row r="779" spans="1:6" ht="62.25">
      <c r="A779" s="81" t="s">
        <v>1412</v>
      </c>
      <c r="B779" s="82" t="s">
        <v>369</v>
      </c>
      <c r="C779" s="83" t="s">
        <v>1413</v>
      </c>
      <c r="D779" s="84">
        <v>5000000</v>
      </c>
      <c r="E779" s="85" t="s">
        <v>45</v>
      </c>
      <c r="F779" s="86">
        <f t="shared" si="11"/>
        <v>5000000</v>
      </c>
    </row>
    <row r="780" spans="1:6" ht="15">
      <c r="A780" s="81" t="s">
        <v>388</v>
      </c>
      <c r="B780" s="82" t="s">
        <v>369</v>
      </c>
      <c r="C780" s="83" t="s">
        <v>1414</v>
      </c>
      <c r="D780" s="84">
        <v>5000000</v>
      </c>
      <c r="E780" s="85" t="s">
        <v>45</v>
      </c>
      <c r="F780" s="86">
        <f t="shared" si="11"/>
        <v>5000000</v>
      </c>
    </row>
    <row r="781" spans="1:6" ht="62.25">
      <c r="A781" s="81" t="s">
        <v>1415</v>
      </c>
      <c r="B781" s="82" t="s">
        <v>369</v>
      </c>
      <c r="C781" s="83" t="s">
        <v>1416</v>
      </c>
      <c r="D781" s="84">
        <v>29784846.81</v>
      </c>
      <c r="E781" s="85">
        <v>2675050.12</v>
      </c>
      <c r="F781" s="86">
        <f t="shared" si="11"/>
        <v>27109796.689999998</v>
      </c>
    </row>
    <row r="782" spans="1:6" ht="15">
      <c r="A782" s="81" t="s">
        <v>388</v>
      </c>
      <c r="B782" s="82" t="s">
        <v>369</v>
      </c>
      <c r="C782" s="83" t="s">
        <v>1417</v>
      </c>
      <c r="D782" s="84">
        <v>29784846.81</v>
      </c>
      <c r="E782" s="85">
        <v>2675050.12</v>
      </c>
      <c r="F782" s="86">
        <f t="shared" si="11"/>
        <v>27109796.689999998</v>
      </c>
    </row>
    <row r="783" spans="1:6" ht="62.25">
      <c r="A783" s="81" t="s">
        <v>1418</v>
      </c>
      <c r="B783" s="82" t="s">
        <v>369</v>
      </c>
      <c r="C783" s="83" t="s">
        <v>1419</v>
      </c>
      <c r="D783" s="84">
        <v>3333334</v>
      </c>
      <c r="E783" s="85" t="s">
        <v>45</v>
      </c>
      <c r="F783" s="86">
        <f aca="true" t="shared" si="12" ref="F783:F846">IF(OR(D783="-",IF(E783="-",0,E783)&gt;=IF(D783="-",0,D783)),"-",IF(D783="-",0,D783)-IF(E783="-",0,E783))</f>
        <v>3333334</v>
      </c>
    </row>
    <row r="784" spans="1:6" ht="15">
      <c r="A784" s="81" t="s">
        <v>388</v>
      </c>
      <c r="B784" s="82" t="s">
        <v>369</v>
      </c>
      <c r="C784" s="83" t="s">
        <v>1420</v>
      </c>
      <c r="D784" s="84">
        <v>3333334</v>
      </c>
      <c r="E784" s="85" t="s">
        <v>45</v>
      </c>
      <c r="F784" s="86">
        <f t="shared" si="12"/>
        <v>3333334</v>
      </c>
    </row>
    <row r="785" spans="1:6" ht="15">
      <c r="A785" s="69" t="s">
        <v>1421</v>
      </c>
      <c r="B785" s="70" t="s">
        <v>369</v>
      </c>
      <c r="C785" s="71" t="s">
        <v>1422</v>
      </c>
      <c r="D785" s="72">
        <v>217652160.73</v>
      </c>
      <c r="E785" s="73">
        <v>12483092.71</v>
      </c>
      <c r="F785" s="74">
        <f t="shared" si="12"/>
        <v>205169068.01999998</v>
      </c>
    </row>
    <row r="786" spans="1:6" ht="30.75">
      <c r="A786" s="81" t="s">
        <v>1423</v>
      </c>
      <c r="B786" s="82" t="s">
        <v>369</v>
      </c>
      <c r="C786" s="83" t="s">
        <v>1424</v>
      </c>
      <c r="D786" s="84">
        <v>188496012.87</v>
      </c>
      <c r="E786" s="85">
        <v>12483092.71</v>
      </c>
      <c r="F786" s="86">
        <f t="shared" si="12"/>
        <v>176012920.16</v>
      </c>
    </row>
    <row r="787" spans="1:6" ht="46.5">
      <c r="A787" s="81" t="s">
        <v>1425</v>
      </c>
      <c r="B787" s="82" t="s">
        <v>369</v>
      </c>
      <c r="C787" s="83" t="s">
        <v>1426</v>
      </c>
      <c r="D787" s="84">
        <v>95882200</v>
      </c>
      <c r="E787" s="85" t="s">
        <v>45</v>
      </c>
      <c r="F787" s="86">
        <f t="shared" si="12"/>
        <v>95882200</v>
      </c>
    </row>
    <row r="788" spans="1:6" ht="15">
      <c r="A788" s="81" t="s">
        <v>388</v>
      </c>
      <c r="B788" s="82" t="s">
        <v>369</v>
      </c>
      <c r="C788" s="83" t="s">
        <v>1427</v>
      </c>
      <c r="D788" s="84">
        <v>95882200</v>
      </c>
      <c r="E788" s="85" t="s">
        <v>45</v>
      </c>
      <c r="F788" s="86">
        <f t="shared" si="12"/>
        <v>95882200</v>
      </c>
    </row>
    <row r="789" spans="1:6" ht="30.75">
      <c r="A789" s="81" t="s">
        <v>1428</v>
      </c>
      <c r="B789" s="82" t="s">
        <v>369</v>
      </c>
      <c r="C789" s="83" t="s">
        <v>1429</v>
      </c>
      <c r="D789" s="84">
        <v>85567381.29</v>
      </c>
      <c r="E789" s="85">
        <v>12483092.71</v>
      </c>
      <c r="F789" s="86">
        <f t="shared" si="12"/>
        <v>73084288.58000001</v>
      </c>
    </row>
    <row r="790" spans="1:6" ht="15">
      <c r="A790" s="81" t="s">
        <v>388</v>
      </c>
      <c r="B790" s="82" t="s">
        <v>369</v>
      </c>
      <c r="C790" s="83" t="s">
        <v>1430</v>
      </c>
      <c r="D790" s="84">
        <v>84967760.04</v>
      </c>
      <c r="E790" s="85">
        <v>12470071.46</v>
      </c>
      <c r="F790" s="86">
        <f t="shared" si="12"/>
        <v>72497688.58000001</v>
      </c>
    </row>
    <row r="791" spans="1:6" ht="15">
      <c r="A791" s="81" t="s">
        <v>683</v>
      </c>
      <c r="B791" s="82" t="s">
        <v>369</v>
      </c>
      <c r="C791" s="83" t="s">
        <v>1431</v>
      </c>
      <c r="D791" s="84">
        <v>599621.25</v>
      </c>
      <c r="E791" s="85">
        <v>13021.25</v>
      </c>
      <c r="F791" s="86">
        <f t="shared" si="12"/>
        <v>586600</v>
      </c>
    </row>
    <row r="792" spans="1:6" ht="15">
      <c r="A792" s="81" t="s">
        <v>1432</v>
      </c>
      <c r="B792" s="82" t="s">
        <v>369</v>
      </c>
      <c r="C792" s="83" t="s">
        <v>1433</v>
      </c>
      <c r="D792" s="84">
        <v>2000000</v>
      </c>
      <c r="E792" s="85" t="s">
        <v>45</v>
      </c>
      <c r="F792" s="86">
        <f t="shared" si="12"/>
        <v>2000000</v>
      </c>
    </row>
    <row r="793" spans="1:6" ht="15">
      <c r="A793" s="81" t="s">
        <v>388</v>
      </c>
      <c r="B793" s="82" t="s">
        <v>369</v>
      </c>
      <c r="C793" s="83" t="s">
        <v>1434</v>
      </c>
      <c r="D793" s="84">
        <v>2000000</v>
      </c>
      <c r="E793" s="85" t="s">
        <v>45</v>
      </c>
      <c r="F793" s="86">
        <f t="shared" si="12"/>
        <v>2000000</v>
      </c>
    </row>
    <row r="794" spans="1:6" ht="46.5">
      <c r="A794" s="81" t="s">
        <v>1425</v>
      </c>
      <c r="B794" s="82" t="s">
        <v>369</v>
      </c>
      <c r="C794" s="83" t="s">
        <v>1435</v>
      </c>
      <c r="D794" s="84">
        <v>5046431.58</v>
      </c>
      <c r="E794" s="85" t="s">
        <v>45</v>
      </c>
      <c r="F794" s="86">
        <f t="shared" si="12"/>
        <v>5046431.58</v>
      </c>
    </row>
    <row r="795" spans="1:6" ht="15">
      <c r="A795" s="81" t="s">
        <v>388</v>
      </c>
      <c r="B795" s="82" t="s">
        <v>369</v>
      </c>
      <c r="C795" s="83" t="s">
        <v>1436</v>
      </c>
      <c r="D795" s="84">
        <v>5046431.58</v>
      </c>
      <c r="E795" s="85" t="s">
        <v>45</v>
      </c>
      <c r="F795" s="86">
        <f t="shared" si="12"/>
        <v>5046431.58</v>
      </c>
    </row>
    <row r="796" spans="1:6" ht="30.75">
      <c r="A796" s="81" t="s">
        <v>723</v>
      </c>
      <c r="B796" s="82" t="s">
        <v>369</v>
      </c>
      <c r="C796" s="83" t="s">
        <v>1437</v>
      </c>
      <c r="D796" s="84">
        <v>28556147.86</v>
      </c>
      <c r="E796" s="85" t="s">
        <v>45</v>
      </c>
      <c r="F796" s="86">
        <f t="shared" si="12"/>
        <v>28556147.86</v>
      </c>
    </row>
    <row r="797" spans="1:6" ht="30.75">
      <c r="A797" s="81" t="s">
        <v>1438</v>
      </c>
      <c r="B797" s="82" t="s">
        <v>369</v>
      </c>
      <c r="C797" s="83" t="s">
        <v>1439</v>
      </c>
      <c r="D797" s="84">
        <v>900000</v>
      </c>
      <c r="E797" s="85" t="s">
        <v>45</v>
      </c>
      <c r="F797" s="86">
        <f t="shared" si="12"/>
        <v>900000</v>
      </c>
    </row>
    <row r="798" spans="1:6" ht="15">
      <c r="A798" s="81" t="s">
        <v>388</v>
      </c>
      <c r="B798" s="82" t="s">
        <v>369</v>
      </c>
      <c r="C798" s="83" t="s">
        <v>1440</v>
      </c>
      <c r="D798" s="84">
        <v>900000</v>
      </c>
      <c r="E798" s="85" t="s">
        <v>45</v>
      </c>
      <c r="F798" s="86">
        <f t="shared" si="12"/>
        <v>900000</v>
      </c>
    </row>
    <row r="799" spans="1:6" ht="30.75">
      <c r="A799" s="81" t="s">
        <v>1438</v>
      </c>
      <c r="B799" s="82" t="s">
        <v>369</v>
      </c>
      <c r="C799" s="83" t="s">
        <v>1441</v>
      </c>
      <c r="D799" s="84">
        <v>27656147.86</v>
      </c>
      <c r="E799" s="85" t="s">
        <v>45</v>
      </c>
      <c r="F799" s="86">
        <f t="shared" si="12"/>
        <v>27656147.86</v>
      </c>
    </row>
    <row r="800" spans="1:6" ht="15">
      <c r="A800" s="81" t="s">
        <v>388</v>
      </c>
      <c r="B800" s="82" t="s">
        <v>369</v>
      </c>
      <c r="C800" s="83" t="s">
        <v>1442</v>
      </c>
      <c r="D800" s="84">
        <v>27656147.86</v>
      </c>
      <c r="E800" s="85" t="s">
        <v>45</v>
      </c>
      <c r="F800" s="86">
        <f t="shared" si="12"/>
        <v>27656147.86</v>
      </c>
    </row>
    <row r="801" spans="1:6" ht="30.75">
      <c r="A801" s="81" t="s">
        <v>1443</v>
      </c>
      <c r="B801" s="82" t="s">
        <v>369</v>
      </c>
      <c r="C801" s="83" t="s">
        <v>1444</v>
      </c>
      <c r="D801" s="84">
        <v>600000</v>
      </c>
      <c r="E801" s="85" t="s">
        <v>45</v>
      </c>
      <c r="F801" s="86">
        <f t="shared" si="12"/>
        <v>600000</v>
      </c>
    </row>
    <row r="802" spans="1:6" ht="30.75">
      <c r="A802" s="81" t="s">
        <v>1445</v>
      </c>
      <c r="B802" s="82" t="s">
        <v>369</v>
      </c>
      <c r="C802" s="83" t="s">
        <v>1446</v>
      </c>
      <c r="D802" s="84">
        <v>600000</v>
      </c>
      <c r="E802" s="85" t="s">
        <v>45</v>
      </c>
      <c r="F802" s="86">
        <f t="shared" si="12"/>
        <v>600000</v>
      </c>
    </row>
    <row r="803" spans="1:6" ht="15">
      <c r="A803" s="81" t="s">
        <v>388</v>
      </c>
      <c r="B803" s="82" t="s">
        <v>369</v>
      </c>
      <c r="C803" s="83" t="s">
        <v>1447</v>
      </c>
      <c r="D803" s="84">
        <v>600000</v>
      </c>
      <c r="E803" s="85" t="s">
        <v>45</v>
      </c>
      <c r="F803" s="86">
        <f t="shared" si="12"/>
        <v>600000</v>
      </c>
    </row>
    <row r="804" spans="1:6" ht="15">
      <c r="A804" s="81" t="s">
        <v>719</v>
      </c>
      <c r="B804" s="82" t="s">
        <v>369</v>
      </c>
      <c r="C804" s="83" t="s">
        <v>1448</v>
      </c>
      <c r="D804" s="84">
        <v>262452711.97</v>
      </c>
      <c r="E804" s="85">
        <v>8106692.54</v>
      </c>
      <c r="F804" s="86">
        <f t="shared" si="12"/>
        <v>254346019.43</v>
      </c>
    </row>
    <row r="805" spans="1:6" ht="15">
      <c r="A805" s="69" t="s">
        <v>721</v>
      </c>
      <c r="B805" s="70" t="s">
        <v>369</v>
      </c>
      <c r="C805" s="71" t="s">
        <v>1449</v>
      </c>
      <c r="D805" s="72">
        <v>121122112.97</v>
      </c>
      <c r="E805" s="73">
        <v>3878856.84</v>
      </c>
      <c r="F805" s="74">
        <f t="shared" si="12"/>
        <v>117243256.13</v>
      </c>
    </row>
    <row r="806" spans="1:6" ht="30.75">
      <c r="A806" s="81" t="s">
        <v>1450</v>
      </c>
      <c r="B806" s="82" t="s">
        <v>369</v>
      </c>
      <c r="C806" s="83" t="s">
        <v>1451</v>
      </c>
      <c r="D806" s="84">
        <v>5084866.71</v>
      </c>
      <c r="E806" s="85">
        <v>213092.06</v>
      </c>
      <c r="F806" s="86">
        <f t="shared" si="12"/>
        <v>4871774.65</v>
      </c>
    </row>
    <row r="807" spans="1:6" ht="30.75">
      <c r="A807" s="81" t="s">
        <v>1452</v>
      </c>
      <c r="B807" s="82" t="s">
        <v>369</v>
      </c>
      <c r="C807" s="83" t="s">
        <v>1453</v>
      </c>
      <c r="D807" s="84">
        <v>5084866.71</v>
      </c>
      <c r="E807" s="85">
        <v>213092.06</v>
      </c>
      <c r="F807" s="86">
        <f t="shared" si="12"/>
        <v>4871774.65</v>
      </c>
    </row>
    <row r="808" spans="1:6" ht="15">
      <c r="A808" s="81" t="s">
        <v>388</v>
      </c>
      <c r="B808" s="82" t="s">
        <v>369</v>
      </c>
      <c r="C808" s="83" t="s">
        <v>1454</v>
      </c>
      <c r="D808" s="84">
        <v>5084866.71</v>
      </c>
      <c r="E808" s="85">
        <v>213092.06</v>
      </c>
      <c r="F808" s="86">
        <f t="shared" si="12"/>
        <v>4871774.65</v>
      </c>
    </row>
    <row r="809" spans="1:6" ht="46.5">
      <c r="A809" s="81" t="s">
        <v>1455</v>
      </c>
      <c r="B809" s="82" t="s">
        <v>369</v>
      </c>
      <c r="C809" s="83" t="s">
        <v>1456</v>
      </c>
      <c r="D809" s="84">
        <v>39484103.45</v>
      </c>
      <c r="E809" s="85">
        <v>1721152.01</v>
      </c>
      <c r="F809" s="86">
        <f t="shared" si="12"/>
        <v>37762951.440000005</v>
      </c>
    </row>
    <row r="810" spans="1:6" ht="62.25">
      <c r="A810" s="81" t="s">
        <v>1457</v>
      </c>
      <c r="B810" s="82" t="s">
        <v>369</v>
      </c>
      <c r="C810" s="83" t="s">
        <v>1458</v>
      </c>
      <c r="D810" s="84">
        <v>39484103.45</v>
      </c>
      <c r="E810" s="85">
        <v>1721152.01</v>
      </c>
      <c r="F810" s="86">
        <f t="shared" si="12"/>
        <v>37762951.440000005</v>
      </c>
    </row>
    <row r="811" spans="1:6" ht="15">
      <c r="A811" s="81" t="s">
        <v>388</v>
      </c>
      <c r="B811" s="82" t="s">
        <v>369</v>
      </c>
      <c r="C811" s="83" t="s">
        <v>1459</v>
      </c>
      <c r="D811" s="84">
        <v>8530800</v>
      </c>
      <c r="E811" s="85">
        <v>764148.56</v>
      </c>
      <c r="F811" s="86">
        <f t="shared" si="12"/>
        <v>7766651.4399999995</v>
      </c>
    </row>
    <row r="812" spans="1:6" ht="15">
      <c r="A812" s="81" t="s">
        <v>683</v>
      </c>
      <c r="B812" s="82" t="s">
        <v>369</v>
      </c>
      <c r="C812" s="83" t="s">
        <v>1460</v>
      </c>
      <c r="D812" s="84">
        <v>30953303.45</v>
      </c>
      <c r="E812" s="85">
        <v>957003.45</v>
      </c>
      <c r="F812" s="86">
        <f t="shared" si="12"/>
        <v>29996300</v>
      </c>
    </row>
    <row r="813" spans="1:6" ht="30.75">
      <c r="A813" s="81" t="s">
        <v>723</v>
      </c>
      <c r="B813" s="82" t="s">
        <v>369</v>
      </c>
      <c r="C813" s="83" t="s">
        <v>1461</v>
      </c>
      <c r="D813" s="84">
        <v>20618202.99</v>
      </c>
      <c r="E813" s="85">
        <v>1812104.19</v>
      </c>
      <c r="F813" s="86">
        <f t="shared" si="12"/>
        <v>18806098.799999997</v>
      </c>
    </row>
    <row r="814" spans="1:6" ht="30.75">
      <c r="A814" s="81" t="s">
        <v>1438</v>
      </c>
      <c r="B814" s="82" t="s">
        <v>369</v>
      </c>
      <c r="C814" s="83" t="s">
        <v>1462</v>
      </c>
      <c r="D814" s="84">
        <v>1885861</v>
      </c>
      <c r="E814" s="85" t="s">
        <v>45</v>
      </c>
      <c r="F814" s="86">
        <f t="shared" si="12"/>
        <v>1885861</v>
      </c>
    </row>
    <row r="815" spans="1:6" ht="15">
      <c r="A815" s="81" t="s">
        <v>388</v>
      </c>
      <c r="B815" s="82" t="s">
        <v>369</v>
      </c>
      <c r="C815" s="83" t="s">
        <v>1463</v>
      </c>
      <c r="D815" s="84">
        <v>1885861</v>
      </c>
      <c r="E815" s="85" t="s">
        <v>45</v>
      </c>
      <c r="F815" s="86">
        <f t="shared" si="12"/>
        <v>1885861</v>
      </c>
    </row>
    <row r="816" spans="1:6" ht="30.75">
      <c r="A816" s="81" t="s">
        <v>1438</v>
      </c>
      <c r="B816" s="82" t="s">
        <v>369</v>
      </c>
      <c r="C816" s="83" t="s">
        <v>1464</v>
      </c>
      <c r="D816" s="84">
        <v>1302297.06</v>
      </c>
      <c r="E816" s="85" t="s">
        <v>45</v>
      </c>
      <c r="F816" s="86">
        <f t="shared" si="12"/>
        <v>1302297.06</v>
      </c>
    </row>
    <row r="817" spans="1:6" ht="15">
      <c r="A817" s="81" t="s">
        <v>388</v>
      </c>
      <c r="B817" s="82" t="s">
        <v>369</v>
      </c>
      <c r="C817" s="83" t="s">
        <v>1465</v>
      </c>
      <c r="D817" s="84">
        <v>1302297.06</v>
      </c>
      <c r="E817" s="85" t="s">
        <v>45</v>
      </c>
      <c r="F817" s="86">
        <f t="shared" si="12"/>
        <v>1302297.06</v>
      </c>
    </row>
    <row r="818" spans="1:6" ht="30.75">
      <c r="A818" s="81" t="s">
        <v>1466</v>
      </c>
      <c r="B818" s="82" t="s">
        <v>369</v>
      </c>
      <c r="C818" s="83" t="s">
        <v>1467</v>
      </c>
      <c r="D818" s="84">
        <v>8149519.44</v>
      </c>
      <c r="E818" s="85">
        <v>1137540.81</v>
      </c>
      <c r="F818" s="86">
        <f t="shared" si="12"/>
        <v>7011978.630000001</v>
      </c>
    </row>
    <row r="819" spans="1:6" ht="15">
      <c r="A819" s="81" t="s">
        <v>388</v>
      </c>
      <c r="B819" s="82" t="s">
        <v>369</v>
      </c>
      <c r="C819" s="83" t="s">
        <v>1468</v>
      </c>
      <c r="D819" s="84">
        <v>8149519.44</v>
      </c>
      <c r="E819" s="85">
        <v>1137540.81</v>
      </c>
      <c r="F819" s="86">
        <f t="shared" si="12"/>
        <v>7011978.630000001</v>
      </c>
    </row>
    <row r="820" spans="1:6" ht="62.25">
      <c r="A820" s="81" t="s">
        <v>1469</v>
      </c>
      <c r="B820" s="82" t="s">
        <v>369</v>
      </c>
      <c r="C820" s="83" t="s">
        <v>1470</v>
      </c>
      <c r="D820" s="84">
        <v>6246285.49</v>
      </c>
      <c r="E820" s="85">
        <v>293426.55</v>
      </c>
      <c r="F820" s="86">
        <f t="shared" si="12"/>
        <v>5952858.94</v>
      </c>
    </row>
    <row r="821" spans="1:6" ht="15">
      <c r="A821" s="81" t="s">
        <v>388</v>
      </c>
      <c r="B821" s="82" t="s">
        <v>369</v>
      </c>
      <c r="C821" s="83" t="s">
        <v>1471</v>
      </c>
      <c r="D821" s="84">
        <v>6246285.49</v>
      </c>
      <c r="E821" s="85">
        <v>293426.55</v>
      </c>
      <c r="F821" s="86">
        <f t="shared" si="12"/>
        <v>5952858.94</v>
      </c>
    </row>
    <row r="822" spans="1:6" ht="62.25">
      <c r="A822" s="81" t="s">
        <v>1472</v>
      </c>
      <c r="B822" s="82" t="s">
        <v>369</v>
      </c>
      <c r="C822" s="83" t="s">
        <v>1473</v>
      </c>
      <c r="D822" s="84">
        <v>2171900</v>
      </c>
      <c r="E822" s="85">
        <v>379400</v>
      </c>
      <c r="F822" s="86">
        <f t="shared" si="12"/>
        <v>1792500</v>
      </c>
    </row>
    <row r="823" spans="1:6" ht="15">
      <c r="A823" s="81" t="s">
        <v>388</v>
      </c>
      <c r="B823" s="82" t="s">
        <v>369</v>
      </c>
      <c r="C823" s="83" t="s">
        <v>1474</v>
      </c>
      <c r="D823" s="84">
        <v>2171900</v>
      </c>
      <c r="E823" s="85">
        <v>379400</v>
      </c>
      <c r="F823" s="86">
        <f t="shared" si="12"/>
        <v>1792500</v>
      </c>
    </row>
    <row r="824" spans="1:6" ht="30.75">
      <c r="A824" s="81" t="s">
        <v>1475</v>
      </c>
      <c r="B824" s="82" t="s">
        <v>369</v>
      </c>
      <c r="C824" s="83" t="s">
        <v>1476</v>
      </c>
      <c r="D824" s="84">
        <v>145940</v>
      </c>
      <c r="E824" s="85">
        <v>1736.83</v>
      </c>
      <c r="F824" s="86">
        <f t="shared" si="12"/>
        <v>144203.17</v>
      </c>
    </row>
    <row r="825" spans="1:6" ht="15">
      <c r="A825" s="81" t="s">
        <v>388</v>
      </c>
      <c r="B825" s="82" t="s">
        <v>369</v>
      </c>
      <c r="C825" s="83" t="s">
        <v>1477</v>
      </c>
      <c r="D825" s="84">
        <v>12840</v>
      </c>
      <c r="E825" s="85" t="s">
        <v>45</v>
      </c>
      <c r="F825" s="86">
        <f t="shared" si="12"/>
        <v>12840</v>
      </c>
    </row>
    <row r="826" spans="1:6" ht="15">
      <c r="A826" s="81" t="s">
        <v>683</v>
      </c>
      <c r="B826" s="82" t="s">
        <v>369</v>
      </c>
      <c r="C826" s="83" t="s">
        <v>1478</v>
      </c>
      <c r="D826" s="84">
        <v>133100</v>
      </c>
      <c r="E826" s="85">
        <v>1736.83</v>
      </c>
      <c r="F826" s="86">
        <f t="shared" si="12"/>
        <v>131363.17</v>
      </c>
    </row>
    <row r="827" spans="1:6" ht="30.75">
      <c r="A827" s="81" t="s">
        <v>1479</v>
      </c>
      <c r="B827" s="82" t="s">
        <v>369</v>
      </c>
      <c r="C827" s="83" t="s">
        <v>1480</v>
      </c>
      <c r="D827" s="84">
        <v>716400</v>
      </c>
      <c r="E827" s="85" t="s">
        <v>45</v>
      </c>
      <c r="F827" s="86">
        <f t="shared" si="12"/>
        <v>716400</v>
      </c>
    </row>
    <row r="828" spans="1:6" ht="15">
      <c r="A828" s="81" t="s">
        <v>388</v>
      </c>
      <c r="B828" s="82" t="s">
        <v>369</v>
      </c>
      <c r="C828" s="83" t="s">
        <v>1481</v>
      </c>
      <c r="D828" s="84">
        <v>716400</v>
      </c>
      <c r="E828" s="85" t="s">
        <v>45</v>
      </c>
      <c r="F828" s="86">
        <f t="shared" si="12"/>
        <v>716400</v>
      </c>
    </row>
    <row r="829" spans="1:6" ht="15">
      <c r="A829" s="81" t="s">
        <v>1482</v>
      </c>
      <c r="B829" s="82" t="s">
        <v>369</v>
      </c>
      <c r="C829" s="83" t="s">
        <v>1483</v>
      </c>
      <c r="D829" s="84">
        <v>15126010</v>
      </c>
      <c r="E829" s="85">
        <v>132508.58</v>
      </c>
      <c r="F829" s="86">
        <f t="shared" si="12"/>
        <v>14993501.42</v>
      </c>
    </row>
    <row r="830" spans="1:6" ht="30.75">
      <c r="A830" s="81" t="s">
        <v>1484</v>
      </c>
      <c r="B830" s="82" t="s">
        <v>369</v>
      </c>
      <c r="C830" s="83" t="s">
        <v>1485</v>
      </c>
      <c r="D830" s="84">
        <v>15126010</v>
      </c>
      <c r="E830" s="85">
        <v>132508.58</v>
      </c>
      <c r="F830" s="86">
        <f t="shared" si="12"/>
        <v>14993501.42</v>
      </c>
    </row>
    <row r="831" spans="1:6" ht="15">
      <c r="A831" s="81" t="s">
        <v>388</v>
      </c>
      <c r="B831" s="82" t="s">
        <v>369</v>
      </c>
      <c r="C831" s="83" t="s">
        <v>1486</v>
      </c>
      <c r="D831" s="84">
        <v>15126010</v>
      </c>
      <c r="E831" s="85">
        <v>132508.58</v>
      </c>
      <c r="F831" s="86">
        <f t="shared" si="12"/>
        <v>14993501.42</v>
      </c>
    </row>
    <row r="832" spans="1:6" ht="30.75">
      <c r="A832" s="81" t="s">
        <v>728</v>
      </c>
      <c r="B832" s="82" t="s">
        <v>369</v>
      </c>
      <c r="C832" s="83" t="s">
        <v>1487</v>
      </c>
      <c r="D832" s="84">
        <v>21149474</v>
      </c>
      <c r="E832" s="85" t="s">
        <v>45</v>
      </c>
      <c r="F832" s="86">
        <f t="shared" si="12"/>
        <v>21149474</v>
      </c>
    </row>
    <row r="833" spans="1:6" ht="30.75">
      <c r="A833" s="81" t="s">
        <v>730</v>
      </c>
      <c r="B833" s="82" t="s">
        <v>369</v>
      </c>
      <c r="C833" s="83" t="s">
        <v>1488</v>
      </c>
      <c r="D833" s="84">
        <v>21149474</v>
      </c>
      <c r="E833" s="85" t="s">
        <v>45</v>
      </c>
      <c r="F833" s="86">
        <f t="shared" si="12"/>
        <v>21149474</v>
      </c>
    </row>
    <row r="834" spans="1:6" ht="15">
      <c r="A834" s="81" t="s">
        <v>388</v>
      </c>
      <c r="B834" s="82" t="s">
        <v>369</v>
      </c>
      <c r="C834" s="83" t="s">
        <v>1489</v>
      </c>
      <c r="D834" s="84">
        <v>21149474</v>
      </c>
      <c r="E834" s="85" t="s">
        <v>45</v>
      </c>
      <c r="F834" s="86">
        <f t="shared" si="12"/>
        <v>21149474</v>
      </c>
    </row>
    <row r="835" spans="1:6" ht="46.5">
      <c r="A835" s="81" t="s">
        <v>1490</v>
      </c>
      <c r="B835" s="82" t="s">
        <v>369</v>
      </c>
      <c r="C835" s="83" t="s">
        <v>1491</v>
      </c>
      <c r="D835" s="84">
        <v>18649524</v>
      </c>
      <c r="E835" s="85" t="s">
        <v>45</v>
      </c>
      <c r="F835" s="86">
        <f t="shared" si="12"/>
        <v>18649524</v>
      </c>
    </row>
    <row r="836" spans="1:6" ht="15">
      <c r="A836" s="81" t="s">
        <v>1492</v>
      </c>
      <c r="B836" s="82" t="s">
        <v>369</v>
      </c>
      <c r="C836" s="83" t="s">
        <v>1493</v>
      </c>
      <c r="D836" s="84">
        <v>18649524</v>
      </c>
      <c r="E836" s="85" t="s">
        <v>45</v>
      </c>
      <c r="F836" s="86">
        <f t="shared" si="12"/>
        <v>18649524</v>
      </c>
    </row>
    <row r="837" spans="1:6" ht="46.5">
      <c r="A837" s="81" t="s">
        <v>1494</v>
      </c>
      <c r="B837" s="82" t="s">
        <v>369</v>
      </c>
      <c r="C837" s="83" t="s">
        <v>1495</v>
      </c>
      <c r="D837" s="84">
        <v>18649524</v>
      </c>
      <c r="E837" s="85" t="s">
        <v>45</v>
      </c>
      <c r="F837" s="86">
        <f t="shared" si="12"/>
        <v>18649524</v>
      </c>
    </row>
    <row r="838" spans="1:6" ht="140.25">
      <c r="A838" s="87" t="s">
        <v>1496</v>
      </c>
      <c r="B838" s="82" t="s">
        <v>369</v>
      </c>
      <c r="C838" s="83" t="s">
        <v>1497</v>
      </c>
      <c r="D838" s="84">
        <v>218610.8</v>
      </c>
      <c r="E838" s="85" t="s">
        <v>45</v>
      </c>
      <c r="F838" s="86">
        <f t="shared" si="12"/>
        <v>218610.8</v>
      </c>
    </row>
    <row r="839" spans="1:6" ht="30.75">
      <c r="A839" s="81" t="s">
        <v>445</v>
      </c>
      <c r="B839" s="82" t="s">
        <v>369</v>
      </c>
      <c r="C839" s="83" t="s">
        <v>1498</v>
      </c>
      <c r="D839" s="84">
        <v>199734.86</v>
      </c>
      <c r="E839" s="85" t="s">
        <v>45</v>
      </c>
      <c r="F839" s="86">
        <f t="shared" si="12"/>
        <v>199734.86</v>
      </c>
    </row>
    <row r="840" spans="1:6" ht="15">
      <c r="A840" s="81" t="s">
        <v>388</v>
      </c>
      <c r="B840" s="82" t="s">
        <v>369</v>
      </c>
      <c r="C840" s="83" t="s">
        <v>1499</v>
      </c>
      <c r="D840" s="84">
        <v>199734.86</v>
      </c>
      <c r="E840" s="85" t="s">
        <v>45</v>
      </c>
      <c r="F840" s="86">
        <f t="shared" si="12"/>
        <v>199734.86</v>
      </c>
    </row>
    <row r="841" spans="1:6" ht="30.75">
      <c r="A841" s="81" t="s">
        <v>448</v>
      </c>
      <c r="B841" s="82" t="s">
        <v>369</v>
      </c>
      <c r="C841" s="83" t="s">
        <v>1500</v>
      </c>
      <c r="D841" s="84">
        <v>199.94</v>
      </c>
      <c r="E841" s="85" t="s">
        <v>45</v>
      </c>
      <c r="F841" s="86">
        <f t="shared" si="12"/>
        <v>199.94</v>
      </c>
    </row>
    <row r="842" spans="1:6" ht="15">
      <c r="A842" s="81" t="s">
        <v>388</v>
      </c>
      <c r="B842" s="82" t="s">
        <v>369</v>
      </c>
      <c r="C842" s="83" t="s">
        <v>1501</v>
      </c>
      <c r="D842" s="84">
        <v>199.94</v>
      </c>
      <c r="E842" s="85" t="s">
        <v>45</v>
      </c>
      <c r="F842" s="86">
        <f t="shared" si="12"/>
        <v>199.94</v>
      </c>
    </row>
    <row r="843" spans="1:6" ht="15">
      <c r="A843" s="81" t="s">
        <v>451</v>
      </c>
      <c r="B843" s="82" t="s">
        <v>369</v>
      </c>
      <c r="C843" s="83" t="s">
        <v>1502</v>
      </c>
      <c r="D843" s="84">
        <v>18676</v>
      </c>
      <c r="E843" s="85" t="s">
        <v>45</v>
      </c>
      <c r="F843" s="86">
        <f t="shared" si="12"/>
        <v>18676</v>
      </c>
    </row>
    <row r="844" spans="1:6" ht="15">
      <c r="A844" s="81" t="s">
        <v>388</v>
      </c>
      <c r="B844" s="82" t="s">
        <v>369</v>
      </c>
      <c r="C844" s="83" t="s">
        <v>1503</v>
      </c>
      <c r="D844" s="84">
        <v>18676</v>
      </c>
      <c r="E844" s="85" t="s">
        <v>45</v>
      </c>
      <c r="F844" s="86">
        <f t="shared" si="12"/>
        <v>18676</v>
      </c>
    </row>
    <row r="845" spans="1:6" ht="108.75">
      <c r="A845" s="87" t="s">
        <v>1504</v>
      </c>
      <c r="B845" s="82" t="s">
        <v>369</v>
      </c>
      <c r="C845" s="83" t="s">
        <v>1505</v>
      </c>
      <c r="D845" s="84">
        <v>791321.02</v>
      </c>
      <c r="E845" s="85" t="s">
        <v>45</v>
      </c>
      <c r="F845" s="86">
        <f t="shared" si="12"/>
        <v>791321.02</v>
      </c>
    </row>
    <row r="846" spans="1:6" ht="30.75">
      <c r="A846" s="81" t="s">
        <v>445</v>
      </c>
      <c r="B846" s="82" t="s">
        <v>369</v>
      </c>
      <c r="C846" s="83" t="s">
        <v>1506</v>
      </c>
      <c r="D846" s="84">
        <v>711475.83</v>
      </c>
      <c r="E846" s="85" t="s">
        <v>45</v>
      </c>
      <c r="F846" s="86">
        <f t="shared" si="12"/>
        <v>711475.83</v>
      </c>
    </row>
    <row r="847" spans="1:6" ht="15">
      <c r="A847" s="81" t="s">
        <v>388</v>
      </c>
      <c r="B847" s="82" t="s">
        <v>369</v>
      </c>
      <c r="C847" s="83" t="s">
        <v>1507</v>
      </c>
      <c r="D847" s="84">
        <v>711475.83</v>
      </c>
      <c r="E847" s="85" t="s">
        <v>45</v>
      </c>
      <c r="F847" s="86">
        <f aca="true" t="shared" si="13" ref="F847:F910">IF(OR(D847="-",IF(E847="-",0,E847)&gt;=IF(D847="-",0,D847)),"-",IF(D847="-",0,D847)-IF(E847="-",0,E847))</f>
        <v>711475.83</v>
      </c>
    </row>
    <row r="848" spans="1:6" ht="30.75">
      <c r="A848" s="81" t="s">
        <v>448</v>
      </c>
      <c r="B848" s="82" t="s">
        <v>369</v>
      </c>
      <c r="C848" s="83" t="s">
        <v>1508</v>
      </c>
      <c r="D848" s="84">
        <v>712.19</v>
      </c>
      <c r="E848" s="85" t="s">
        <v>45</v>
      </c>
      <c r="F848" s="86">
        <f t="shared" si="13"/>
        <v>712.19</v>
      </c>
    </row>
    <row r="849" spans="1:6" ht="15">
      <c r="A849" s="81" t="s">
        <v>388</v>
      </c>
      <c r="B849" s="82" t="s">
        <v>369</v>
      </c>
      <c r="C849" s="83" t="s">
        <v>1509</v>
      </c>
      <c r="D849" s="84">
        <v>712.19</v>
      </c>
      <c r="E849" s="85" t="s">
        <v>45</v>
      </c>
      <c r="F849" s="86">
        <f t="shared" si="13"/>
        <v>712.19</v>
      </c>
    </row>
    <row r="850" spans="1:6" ht="15">
      <c r="A850" s="81" t="s">
        <v>451</v>
      </c>
      <c r="B850" s="82" t="s">
        <v>369</v>
      </c>
      <c r="C850" s="83" t="s">
        <v>1510</v>
      </c>
      <c r="D850" s="84">
        <v>79133</v>
      </c>
      <c r="E850" s="85" t="s">
        <v>45</v>
      </c>
      <c r="F850" s="86">
        <f t="shared" si="13"/>
        <v>79133</v>
      </c>
    </row>
    <row r="851" spans="1:6" ht="15">
      <c r="A851" s="81" t="s">
        <v>388</v>
      </c>
      <c r="B851" s="82" t="s">
        <v>369</v>
      </c>
      <c r="C851" s="83" t="s">
        <v>1511</v>
      </c>
      <c r="D851" s="84">
        <v>79133</v>
      </c>
      <c r="E851" s="85" t="s">
        <v>45</v>
      </c>
      <c r="F851" s="86">
        <f t="shared" si="13"/>
        <v>79133</v>
      </c>
    </row>
    <row r="852" spans="1:6" ht="30.75">
      <c r="A852" s="69" t="s">
        <v>1512</v>
      </c>
      <c r="B852" s="70" t="s">
        <v>369</v>
      </c>
      <c r="C852" s="71" t="s">
        <v>1513</v>
      </c>
      <c r="D852" s="72">
        <v>141330599</v>
      </c>
      <c r="E852" s="73">
        <v>4227835.7</v>
      </c>
      <c r="F852" s="74">
        <f t="shared" si="13"/>
        <v>137102763.3</v>
      </c>
    </row>
    <row r="853" spans="1:6" ht="30.75">
      <c r="A853" s="81" t="s">
        <v>1514</v>
      </c>
      <c r="B853" s="82" t="s">
        <v>369</v>
      </c>
      <c r="C853" s="83" t="s">
        <v>1515</v>
      </c>
      <c r="D853" s="84">
        <v>498150</v>
      </c>
      <c r="E853" s="85" t="s">
        <v>45</v>
      </c>
      <c r="F853" s="86">
        <f t="shared" si="13"/>
        <v>498150</v>
      </c>
    </row>
    <row r="854" spans="1:6" ht="46.5">
      <c r="A854" s="81" t="s">
        <v>1516</v>
      </c>
      <c r="B854" s="82" t="s">
        <v>369</v>
      </c>
      <c r="C854" s="83" t="s">
        <v>1517</v>
      </c>
      <c r="D854" s="84">
        <v>498150</v>
      </c>
      <c r="E854" s="85" t="s">
        <v>45</v>
      </c>
      <c r="F854" s="86">
        <f t="shared" si="13"/>
        <v>498150</v>
      </c>
    </row>
    <row r="855" spans="1:6" ht="15">
      <c r="A855" s="81" t="s">
        <v>388</v>
      </c>
      <c r="B855" s="82" t="s">
        <v>369</v>
      </c>
      <c r="C855" s="83" t="s">
        <v>1518</v>
      </c>
      <c r="D855" s="84">
        <v>498150</v>
      </c>
      <c r="E855" s="85" t="s">
        <v>45</v>
      </c>
      <c r="F855" s="86">
        <f t="shared" si="13"/>
        <v>498150</v>
      </c>
    </row>
    <row r="856" spans="1:6" ht="30.75">
      <c r="A856" s="81" t="s">
        <v>723</v>
      </c>
      <c r="B856" s="82" t="s">
        <v>369</v>
      </c>
      <c r="C856" s="83" t="s">
        <v>1519</v>
      </c>
      <c r="D856" s="84">
        <v>3000000</v>
      </c>
      <c r="E856" s="85" t="s">
        <v>45</v>
      </c>
      <c r="F856" s="86">
        <f t="shared" si="13"/>
        <v>3000000</v>
      </c>
    </row>
    <row r="857" spans="1:6" ht="30.75">
      <c r="A857" s="81" t="s">
        <v>1520</v>
      </c>
      <c r="B857" s="82" t="s">
        <v>369</v>
      </c>
      <c r="C857" s="83" t="s">
        <v>1521</v>
      </c>
      <c r="D857" s="84">
        <v>3000000</v>
      </c>
      <c r="E857" s="85" t="s">
        <v>45</v>
      </c>
      <c r="F857" s="86">
        <f t="shared" si="13"/>
        <v>3000000</v>
      </c>
    </row>
    <row r="858" spans="1:6" ht="15">
      <c r="A858" s="81" t="s">
        <v>388</v>
      </c>
      <c r="B858" s="82" t="s">
        <v>369</v>
      </c>
      <c r="C858" s="83" t="s">
        <v>1522</v>
      </c>
      <c r="D858" s="84">
        <v>3000000</v>
      </c>
      <c r="E858" s="85" t="s">
        <v>45</v>
      </c>
      <c r="F858" s="86">
        <f t="shared" si="13"/>
        <v>3000000</v>
      </c>
    </row>
    <row r="859" spans="1:6" ht="78">
      <c r="A859" s="81" t="s">
        <v>1523</v>
      </c>
      <c r="B859" s="82" t="s">
        <v>369</v>
      </c>
      <c r="C859" s="83" t="s">
        <v>1524</v>
      </c>
      <c r="D859" s="84">
        <v>20009971</v>
      </c>
      <c r="E859" s="85">
        <v>1730557.34</v>
      </c>
      <c r="F859" s="86">
        <f t="shared" si="13"/>
        <v>18279413.66</v>
      </c>
    </row>
    <row r="860" spans="1:6" ht="30.75">
      <c r="A860" s="81" t="s">
        <v>676</v>
      </c>
      <c r="B860" s="82" t="s">
        <v>369</v>
      </c>
      <c r="C860" s="83" t="s">
        <v>1525</v>
      </c>
      <c r="D860" s="84">
        <v>20009971</v>
      </c>
      <c r="E860" s="85">
        <v>1730557.34</v>
      </c>
      <c r="F860" s="86">
        <f t="shared" si="13"/>
        <v>18279413.66</v>
      </c>
    </row>
    <row r="861" spans="1:6" ht="30.75">
      <c r="A861" s="81" t="s">
        <v>380</v>
      </c>
      <c r="B861" s="82" t="s">
        <v>369</v>
      </c>
      <c r="C861" s="83" t="s">
        <v>1526</v>
      </c>
      <c r="D861" s="84">
        <v>13190604</v>
      </c>
      <c r="E861" s="85">
        <v>1209637.73</v>
      </c>
      <c r="F861" s="86">
        <f t="shared" si="13"/>
        <v>11980966.27</v>
      </c>
    </row>
    <row r="862" spans="1:6" ht="46.5">
      <c r="A862" s="81" t="s">
        <v>382</v>
      </c>
      <c r="B862" s="82" t="s">
        <v>369</v>
      </c>
      <c r="C862" s="83" t="s">
        <v>1527</v>
      </c>
      <c r="D862" s="84">
        <v>1560</v>
      </c>
      <c r="E862" s="85">
        <v>923</v>
      </c>
      <c r="F862" s="86">
        <f t="shared" si="13"/>
        <v>637</v>
      </c>
    </row>
    <row r="863" spans="1:6" ht="62.25">
      <c r="A863" s="81" t="s">
        <v>384</v>
      </c>
      <c r="B863" s="82" t="s">
        <v>369</v>
      </c>
      <c r="C863" s="83" t="s">
        <v>1528</v>
      </c>
      <c r="D863" s="84">
        <v>3983579</v>
      </c>
      <c r="E863" s="85">
        <v>278794.58</v>
      </c>
      <c r="F863" s="86">
        <f t="shared" si="13"/>
        <v>3704784.42</v>
      </c>
    </row>
    <row r="864" spans="1:6" ht="46.5">
      <c r="A864" s="81" t="s">
        <v>386</v>
      </c>
      <c r="B864" s="82" t="s">
        <v>369</v>
      </c>
      <c r="C864" s="83" t="s">
        <v>1529</v>
      </c>
      <c r="D864" s="84">
        <v>959952</v>
      </c>
      <c r="E864" s="85">
        <v>62942.69</v>
      </c>
      <c r="F864" s="86">
        <f t="shared" si="13"/>
        <v>897009.31</v>
      </c>
    </row>
    <row r="865" spans="1:6" ht="15">
      <c r="A865" s="81" t="s">
        <v>388</v>
      </c>
      <c r="B865" s="82" t="s">
        <v>369</v>
      </c>
      <c r="C865" s="83" t="s">
        <v>1530</v>
      </c>
      <c r="D865" s="84">
        <v>1396596</v>
      </c>
      <c r="E865" s="85">
        <v>176178.99</v>
      </c>
      <c r="F865" s="86">
        <f t="shared" si="13"/>
        <v>1220417.01</v>
      </c>
    </row>
    <row r="866" spans="1:6" ht="15">
      <c r="A866" s="81" t="s">
        <v>683</v>
      </c>
      <c r="B866" s="82" t="s">
        <v>369</v>
      </c>
      <c r="C866" s="83" t="s">
        <v>1531</v>
      </c>
      <c r="D866" s="84">
        <v>411100</v>
      </c>
      <c r="E866" s="85">
        <v>2080.35</v>
      </c>
      <c r="F866" s="86">
        <f t="shared" si="13"/>
        <v>409019.65</v>
      </c>
    </row>
    <row r="867" spans="1:6" ht="30.75">
      <c r="A867" s="81" t="s">
        <v>685</v>
      </c>
      <c r="B867" s="82" t="s">
        <v>369</v>
      </c>
      <c r="C867" s="83" t="s">
        <v>1532</v>
      </c>
      <c r="D867" s="84">
        <v>61812</v>
      </c>
      <c r="E867" s="85" t="s">
        <v>45</v>
      </c>
      <c r="F867" s="86">
        <f t="shared" si="13"/>
        <v>61812</v>
      </c>
    </row>
    <row r="868" spans="1:6" ht="15">
      <c r="A868" s="81" t="s">
        <v>687</v>
      </c>
      <c r="B868" s="82" t="s">
        <v>369</v>
      </c>
      <c r="C868" s="83" t="s">
        <v>1533</v>
      </c>
      <c r="D868" s="84">
        <v>4768</v>
      </c>
      <c r="E868" s="85" t="s">
        <v>45</v>
      </c>
      <c r="F868" s="86">
        <f t="shared" si="13"/>
        <v>4768</v>
      </c>
    </row>
    <row r="869" spans="1:6" ht="46.5">
      <c r="A869" s="81" t="s">
        <v>1490</v>
      </c>
      <c r="B869" s="82" t="s">
        <v>369</v>
      </c>
      <c r="C869" s="83" t="s">
        <v>1534</v>
      </c>
      <c r="D869" s="84">
        <v>93500975</v>
      </c>
      <c r="E869" s="85" t="s">
        <v>45</v>
      </c>
      <c r="F869" s="86">
        <f t="shared" si="13"/>
        <v>93500975</v>
      </c>
    </row>
    <row r="870" spans="1:6" ht="46.5">
      <c r="A870" s="81" t="s">
        <v>1535</v>
      </c>
      <c r="B870" s="82" t="s">
        <v>369</v>
      </c>
      <c r="C870" s="83" t="s">
        <v>1536</v>
      </c>
      <c r="D870" s="84">
        <v>2974659</v>
      </c>
      <c r="E870" s="85" t="s">
        <v>45</v>
      </c>
      <c r="F870" s="86">
        <f t="shared" si="13"/>
        <v>2974659</v>
      </c>
    </row>
    <row r="871" spans="1:6" ht="46.5">
      <c r="A871" s="81" t="s">
        <v>1494</v>
      </c>
      <c r="B871" s="82" t="s">
        <v>369</v>
      </c>
      <c r="C871" s="83" t="s">
        <v>1537</v>
      </c>
      <c r="D871" s="84">
        <v>2974659</v>
      </c>
      <c r="E871" s="85" t="s">
        <v>45</v>
      </c>
      <c r="F871" s="86">
        <f t="shared" si="13"/>
        <v>2974659</v>
      </c>
    </row>
    <row r="872" spans="1:6" ht="78">
      <c r="A872" s="81" t="s">
        <v>1538</v>
      </c>
      <c r="B872" s="82" t="s">
        <v>369</v>
      </c>
      <c r="C872" s="83" t="s">
        <v>1539</v>
      </c>
      <c r="D872" s="84">
        <v>86000000</v>
      </c>
      <c r="E872" s="85" t="s">
        <v>45</v>
      </c>
      <c r="F872" s="86">
        <f t="shared" si="13"/>
        <v>86000000</v>
      </c>
    </row>
    <row r="873" spans="1:6" ht="46.5">
      <c r="A873" s="81" t="s">
        <v>1405</v>
      </c>
      <c r="B873" s="82" t="s">
        <v>369</v>
      </c>
      <c r="C873" s="83" t="s">
        <v>1540</v>
      </c>
      <c r="D873" s="84">
        <v>86000000</v>
      </c>
      <c r="E873" s="85" t="s">
        <v>45</v>
      </c>
      <c r="F873" s="86">
        <f t="shared" si="13"/>
        <v>86000000</v>
      </c>
    </row>
    <row r="874" spans="1:6" ht="78">
      <c r="A874" s="81" t="s">
        <v>1538</v>
      </c>
      <c r="B874" s="82" t="s">
        <v>369</v>
      </c>
      <c r="C874" s="83" t="s">
        <v>1541</v>
      </c>
      <c r="D874" s="84">
        <v>4526316</v>
      </c>
      <c r="E874" s="85" t="s">
        <v>45</v>
      </c>
      <c r="F874" s="86">
        <f t="shared" si="13"/>
        <v>4526316</v>
      </c>
    </row>
    <row r="875" spans="1:6" ht="46.5">
      <c r="A875" s="81" t="s">
        <v>1405</v>
      </c>
      <c r="B875" s="82" t="s">
        <v>369</v>
      </c>
      <c r="C875" s="83" t="s">
        <v>1542</v>
      </c>
      <c r="D875" s="84">
        <v>4526316</v>
      </c>
      <c r="E875" s="85" t="s">
        <v>45</v>
      </c>
      <c r="F875" s="86">
        <f t="shared" si="13"/>
        <v>4526316</v>
      </c>
    </row>
    <row r="876" spans="1:6" ht="62.25">
      <c r="A876" s="81" t="s">
        <v>1543</v>
      </c>
      <c r="B876" s="82" t="s">
        <v>369</v>
      </c>
      <c r="C876" s="83" t="s">
        <v>1544</v>
      </c>
      <c r="D876" s="84">
        <v>24321503</v>
      </c>
      <c r="E876" s="85">
        <v>2497278.36</v>
      </c>
      <c r="F876" s="86">
        <f t="shared" si="13"/>
        <v>21824224.64</v>
      </c>
    </row>
    <row r="877" spans="1:6" ht="30.75">
      <c r="A877" s="81" t="s">
        <v>1188</v>
      </c>
      <c r="B877" s="82" t="s">
        <v>369</v>
      </c>
      <c r="C877" s="83" t="s">
        <v>1545</v>
      </c>
      <c r="D877" s="84">
        <v>3619000</v>
      </c>
      <c r="E877" s="85">
        <v>553725.83</v>
      </c>
      <c r="F877" s="86">
        <f t="shared" si="13"/>
        <v>3065274.17</v>
      </c>
    </row>
    <row r="878" spans="1:6" ht="15">
      <c r="A878" s="81" t="s">
        <v>793</v>
      </c>
      <c r="B878" s="82" t="s">
        <v>369</v>
      </c>
      <c r="C878" s="83" t="s">
        <v>1546</v>
      </c>
      <c r="D878" s="84">
        <v>2166084</v>
      </c>
      <c r="E878" s="85">
        <v>344953.11</v>
      </c>
      <c r="F878" s="86">
        <f t="shared" si="13"/>
        <v>1821130.8900000001</v>
      </c>
    </row>
    <row r="879" spans="1:6" ht="62.25">
      <c r="A879" s="81" t="s">
        <v>795</v>
      </c>
      <c r="B879" s="82" t="s">
        <v>369</v>
      </c>
      <c r="C879" s="83" t="s">
        <v>1547</v>
      </c>
      <c r="D879" s="84">
        <v>654157</v>
      </c>
      <c r="E879" s="85">
        <v>104175.83</v>
      </c>
      <c r="F879" s="86">
        <f t="shared" si="13"/>
        <v>549981.17</v>
      </c>
    </row>
    <row r="880" spans="1:6" ht="15">
      <c r="A880" s="81" t="s">
        <v>683</v>
      </c>
      <c r="B880" s="82" t="s">
        <v>369</v>
      </c>
      <c r="C880" s="83" t="s">
        <v>1548</v>
      </c>
      <c r="D880" s="84">
        <v>630000</v>
      </c>
      <c r="E880" s="85">
        <v>92447.34</v>
      </c>
      <c r="F880" s="86">
        <f t="shared" si="13"/>
        <v>537552.66</v>
      </c>
    </row>
    <row r="881" spans="1:6" ht="30.75">
      <c r="A881" s="81" t="s">
        <v>685</v>
      </c>
      <c r="B881" s="82" t="s">
        <v>369</v>
      </c>
      <c r="C881" s="83" t="s">
        <v>1549</v>
      </c>
      <c r="D881" s="84">
        <v>36667</v>
      </c>
      <c r="E881" s="85" t="s">
        <v>45</v>
      </c>
      <c r="F881" s="86">
        <f t="shared" si="13"/>
        <v>36667</v>
      </c>
    </row>
    <row r="882" spans="1:6" ht="15">
      <c r="A882" s="81" t="s">
        <v>687</v>
      </c>
      <c r="B882" s="82" t="s">
        <v>369</v>
      </c>
      <c r="C882" s="83" t="s">
        <v>1550</v>
      </c>
      <c r="D882" s="84">
        <v>63873</v>
      </c>
      <c r="E882" s="85" t="s">
        <v>45</v>
      </c>
      <c r="F882" s="86">
        <f t="shared" si="13"/>
        <v>63873</v>
      </c>
    </row>
    <row r="883" spans="1:6" ht="15">
      <c r="A883" s="81" t="s">
        <v>1253</v>
      </c>
      <c r="B883" s="82" t="s">
        <v>369</v>
      </c>
      <c r="C883" s="83" t="s">
        <v>1551</v>
      </c>
      <c r="D883" s="84">
        <v>68219</v>
      </c>
      <c r="E883" s="85">
        <v>12149.55</v>
      </c>
      <c r="F883" s="86">
        <f t="shared" si="13"/>
        <v>56069.45</v>
      </c>
    </row>
    <row r="884" spans="1:6" ht="30.75">
      <c r="A884" s="81" t="s">
        <v>1188</v>
      </c>
      <c r="B884" s="82" t="s">
        <v>369</v>
      </c>
      <c r="C884" s="83" t="s">
        <v>1552</v>
      </c>
      <c r="D884" s="84">
        <v>20702503</v>
      </c>
      <c r="E884" s="85">
        <v>1943552.53</v>
      </c>
      <c r="F884" s="86">
        <f t="shared" si="13"/>
        <v>18758950.47</v>
      </c>
    </row>
    <row r="885" spans="1:6" ht="15">
      <c r="A885" s="81" t="s">
        <v>793</v>
      </c>
      <c r="B885" s="82" t="s">
        <v>369</v>
      </c>
      <c r="C885" s="83" t="s">
        <v>1553</v>
      </c>
      <c r="D885" s="84">
        <v>13113835</v>
      </c>
      <c r="E885" s="85">
        <v>1087831.05</v>
      </c>
      <c r="F885" s="86">
        <f t="shared" si="13"/>
        <v>12026003.95</v>
      </c>
    </row>
    <row r="886" spans="1:6" ht="62.25">
      <c r="A886" s="81" t="s">
        <v>795</v>
      </c>
      <c r="B886" s="82" t="s">
        <v>369</v>
      </c>
      <c r="C886" s="83" t="s">
        <v>1554</v>
      </c>
      <c r="D886" s="84">
        <v>3960378</v>
      </c>
      <c r="E886" s="85">
        <v>245205</v>
      </c>
      <c r="F886" s="86">
        <f t="shared" si="13"/>
        <v>3715173</v>
      </c>
    </row>
    <row r="887" spans="1:6" ht="46.5">
      <c r="A887" s="81" t="s">
        <v>386</v>
      </c>
      <c r="B887" s="82" t="s">
        <v>369</v>
      </c>
      <c r="C887" s="83" t="s">
        <v>1555</v>
      </c>
      <c r="D887" s="84">
        <v>681669</v>
      </c>
      <c r="E887" s="85">
        <v>20110.18</v>
      </c>
      <c r="F887" s="86">
        <f t="shared" si="13"/>
        <v>661558.82</v>
      </c>
    </row>
    <row r="888" spans="1:6" ht="15">
      <c r="A888" s="81" t="s">
        <v>388</v>
      </c>
      <c r="B888" s="82" t="s">
        <v>369</v>
      </c>
      <c r="C888" s="83" t="s">
        <v>1556</v>
      </c>
      <c r="D888" s="84">
        <v>1118367</v>
      </c>
      <c r="E888" s="85">
        <v>318622.39</v>
      </c>
      <c r="F888" s="86">
        <f t="shared" si="13"/>
        <v>799744.61</v>
      </c>
    </row>
    <row r="889" spans="1:6" ht="15">
      <c r="A889" s="81" t="s">
        <v>683</v>
      </c>
      <c r="B889" s="82" t="s">
        <v>369</v>
      </c>
      <c r="C889" s="83" t="s">
        <v>1557</v>
      </c>
      <c r="D889" s="84">
        <v>1728300</v>
      </c>
      <c r="E889" s="85">
        <v>199475.91</v>
      </c>
      <c r="F889" s="86">
        <f t="shared" si="13"/>
        <v>1528824.09</v>
      </c>
    </row>
    <row r="890" spans="1:6" ht="30.75">
      <c r="A890" s="81" t="s">
        <v>685</v>
      </c>
      <c r="B890" s="82" t="s">
        <v>369</v>
      </c>
      <c r="C890" s="83" t="s">
        <v>1558</v>
      </c>
      <c r="D890" s="84">
        <v>27646</v>
      </c>
      <c r="E890" s="85" t="s">
        <v>45</v>
      </c>
      <c r="F890" s="86">
        <f t="shared" si="13"/>
        <v>27646</v>
      </c>
    </row>
    <row r="891" spans="1:6" ht="15">
      <c r="A891" s="81" t="s">
        <v>1253</v>
      </c>
      <c r="B891" s="82" t="s">
        <v>369</v>
      </c>
      <c r="C891" s="83" t="s">
        <v>1559</v>
      </c>
      <c r="D891" s="84">
        <v>72308</v>
      </c>
      <c r="E891" s="85">
        <v>72308</v>
      </c>
      <c r="F891" s="86" t="str">
        <f t="shared" si="13"/>
        <v>-</v>
      </c>
    </row>
    <row r="892" spans="1:6" ht="15">
      <c r="A892" s="81" t="s">
        <v>1560</v>
      </c>
      <c r="B892" s="82" t="s">
        <v>369</v>
      </c>
      <c r="C892" s="83" t="s">
        <v>1561</v>
      </c>
      <c r="D892" s="84">
        <v>41185480.08</v>
      </c>
      <c r="E892" s="85" t="s">
        <v>45</v>
      </c>
      <c r="F892" s="86">
        <f t="shared" si="13"/>
        <v>41185480.08</v>
      </c>
    </row>
    <row r="893" spans="1:6" ht="30.75">
      <c r="A893" s="69" t="s">
        <v>1562</v>
      </c>
      <c r="B893" s="70" t="s">
        <v>369</v>
      </c>
      <c r="C893" s="71" t="s">
        <v>1563</v>
      </c>
      <c r="D893" s="72">
        <v>41185480.08</v>
      </c>
      <c r="E893" s="73" t="s">
        <v>45</v>
      </c>
      <c r="F893" s="74">
        <f t="shared" si="13"/>
        <v>41185480.08</v>
      </c>
    </row>
    <row r="894" spans="1:6" ht="30.75">
      <c r="A894" s="81" t="s">
        <v>1564</v>
      </c>
      <c r="B894" s="82" t="s">
        <v>369</v>
      </c>
      <c r="C894" s="83" t="s">
        <v>1565</v>
      </c>
      <c r="D894" s="84">
        <v>41185480.08</v>
      </c>
      <c r="E894" s="85" t="s">
        <v>45</v>
      </c>
      <c r="F894" s="86">
        <f t="shared" si="13"/>
        <v>41185480.08</v>
      </c>
    </row>
    <row r="895" spans="1:6" ht="30.75">
      <c r="A895" s="81" t="s">
        <v>1566</v>
      </c>
      <c r="B895" s="82" t="s">
        <v>369</v>
      </c>
      <c r="C895" s="83" t="s">
        <v>1567</v>
      </c>
      <c r="D895" s="84">
        <v>35985480.08</v>
      </c>
      <c r="E895" s="85" t="s">
        <v>45</v>
      </c>
      <c r="F895" s="86">
        <f t="shared" si="13"/>
        <v>35985480.08</v>
      </c>
    </row>
    <row r="896" spans="1:6" ht="15">
      <c r="A896" s="81" t="s">
        <v>388</v>
      </c>
      <c r="B896" s="82" t="s">
        <v>369</v>
      </c>
      <c r="C896" s="83" t="s">
        <v>1568</v>
      </c>
      <c r="D896" s="84">
        <v>35985480.08</v>
      </c>
      <c r="E896" s="85" t="s">
        <v>45</v>
      </c>
      <c r="F896" s="86">
        <f t="shared" si="13"/>
        <v>35985480.08</v>
      </c>
    </row>
    <row r="897" spans="1:6" ht="46.5">
      <c r="A897" s="81" t="s">
        <v>1569</v>
      </c>
      <c r="B897" s="82" t="s">
        <v>369</v>
      </c>
      <c r="C897" s="83" t="s">
        <v>1570</v>
      </c>
      <c r="D897" s="84">
        <v>5200000</v>
      </c>
      <c r="E897" s="85" t="s">
        <v>45</v>
      </c>
      <c r="F897" s="86">
        <f t="shared" si="13"/>
        <v>5200000</v>
      </c>
    </row>
    <row r="898" spans="1:6" ht="15">
      <c r="A898" s="81" t="s">
        <v>388</v>
      </c>
      <c r="B898" s="82" t="s">
        <v>369</v>
      </c>
      <c r="C898" s="83" t="s">
        <v>1571</v>
      </c>
      <c r="D898" s="84">
        <v>5200000</v>
      </c>
      <c r="E898" s="85" t="s">
        <v>45</v>
      </c>
      <c r="F898" s="86">
        <f t="shared" si="13"/>
        <v>5200000</v>
      </c>
    </row>
    <row r="899" spans="1:6" ht="15">
      <c r="A899" s="81" t="s">
        <v>763</v>
      </c>
      <c r="B899" s="82" t="s">
        <v>369</v>
      </c>
      <c r="C899" s="83" t="s">
        <v>1572</v>
      </c>
      <c r="D899" s="84">
        <v>2752737.84</v>
      </c>
      <c r="E899" s="85" t="s">
        <v>45</v>
      </c>
      <c r="F899" s="86">
        <f t="shared" si="13"/>
        <v>2752737.84</v>
      </c>
    </row>
    <row r="900" spans="1:6" ht="15">
      <c r="A900" s="69" t="s">
        <v>765</v>
      </c>
      <c r="B900" s="70" t="s">
        <v>369</v>
      </c>
      <c r="C900" s="71" t="s">
        <v>1573</v>
      </c>
      <c r="D900" s="72">
        <v>2752737.84</v>
      </c>
      <c r="E900" s="73" t="s">
        <v>45</v>
      </c>
      <c r="F900" s="74">
        <f t="shared" si="13"/>
        <v>2752737.84</v>
      </c>
    </row>
    <row r="901" spans="1:6" ht="46.5">
      <c r="A901" s="81" t="s">
        <v>1490</v>
      </c>
      <c r="B901" s="82" t="s">
        <v>369</v>
      </c>
      <c r="C901" s="83" t="s">
        <v>1574</v>
      </c>
      <c r="D901" s="84">
        <v>2752737.84</v>
      </c>
      <c r="E901" s="85" t="s">
        <v>45</v>
      </c>
      <c r="F901" s="86">
        <f t="shared" si="13"/>
        <v>2752737.84</v>
      </c>
    </row>
    <row r="902" spans="1:6" ht="46.5">
      <c r="A902" s="81" t="s">
        <v>1535</v>
      </c>
      <c r="B902" s="82" t="s">
        <v>369</v>
      </c>
      <c r="C902" s="83" t="s">
        <v>1575</v>
      </c>
      <c r="D902" s="84">
        <v>2752737.84</v>
      </c>
      <c r="E902" s="85" t="s">
        <v>45</v>
      </c>
      <c r="F902" s="86">
        <f t="shared" si="13"/>
        <v>2752737.84</v>
      </c>
    </row>
    <row r="903" spans="1:6" ht="46.5">
      <c r="A903" s="81" t="s">
        <v>1494</v>
      </c>
      <c r="B903" s="82" t="s">
        <v>369</v>
      </c>
      <c r="C903" s="83" t="s">
        <v>1576</v>
      </c>
      <c r="D903" s="84">
        <v>2752737.84</v>
      </c>
      <c r="E903" s="85" t="s">
        <v>45</v>
      </c>
      <c r="F903" s="86">
        <f t="shared" si="13"/>
        <v>2752737.84</v>
      </c>
    </row>
    <row r="904" spans="1:6" ht="46.5">
      <c r="A904" s="69" t="s">
        <v>1577</v>
      </c>
      <c r="B904" s="70" t="s">
        <v>369</v>
      </c>
      <c r="C904" s="71" t="s">
        <v>1578</v>
      </c>
      <c r="D904" s="72">
        <v>62965824.21</v>
      </c>
      <c r="E904" s="73">
        <v>6302753.96</v>
      </c>
      <c r="F904" s="74">
        <f t="shared" si="13"/>
        <v>56663070.25</v>
      </c>
    </row>
    <row r="905" spans="1:6" ht="15">
      <c r="A905" s="81" t="s">
        <v>372</v>
      </c>
      <c r="B905" s="82" t="s">
        <v>369</v>
      </c>
      <c r="C905" s="83" t="s">
        <v>1579</v>
      </c>
      <c r="D905" s="84">
        <v>39653414.21</v>
      </c>
      <c r="E905" s="85">
        <v>5281081.29</v>
      </c>
      <c r="F905" s="86">
        <f t="shared" si="13"/>
        <v>34372332.92</v>
      </c>
    </row>
    <row r="906" spans="1:6" ht="15">
      <c r="A906" s="69" t="s">
        <v>390</v>
      </c>
      <c r="B906" s="70" t="s">
        <v>369</v>
      </c>
      <c r="C906" s="71" t="s">
        <v>1580</v>
      </c>
      <c r="D906" s="72">
        <v>39653414.21</v>
      </c>
      <c r="E906" s="73">
        <v>5281081.29</v>
      </c>
      <c r="F906" s="74">
        <f t="shared" si="13"/>
        <v>34372332.92</v>
      </c>
    </row>
    <row r="907" spans="1:6" ht="78">
      <c r="A907" s="81" t="s">
        <v>746</v>
      </c>
      <c r="B907" s="82" t="s">
        <v>369</v>
      </c>
      <c r="C907" s="83" t="s">
        <v>1581</v>
      </c>
      <c r="D907" s="84">
        <v>576600</v>
      </c>
      <c r="E907" s="85" t="s">
        <v>45</v>
      </c>
      <c r="F907" s="86">
        <f t="shared" si="13"/>
        <v>576600</v>
      </c>
    </row>
    <row r="908" spans="1:6" ht="46.5">
      <c r="A908" s="81" t="s">
        <v>748</v>
      </c>
      <c r="B908" s="82" t="s">
        <v>369</v>
      </c>
      <c r="C908" s="83" t="s">
        <v>1582</v>
      </c>
      <c r="D908" s="84">
        <v>576600</v>
      </c>
      <c r="E908" s="85" t="s">
        <v>45</v>
      </c>
      <c r="F908" s="86">
        <f t="shared" si="13"/>
        <v>576600</v>
      </c>
    </row>
    <row r="909" spans="1:6" ht="15">
      <c r="A909" s="81" t="s">
        <v>388</v>
      </c>
      <c r="B909" s="82" t="s">
        <v>369</v>
      </c>
      <c r="C909" s="83" t="s">
        <v>1583</v>
      </c>
      <c r="D909" s="84">
        <v>576600</v>
      </c>
      <c r="E909" s="85" t="s">
        <v>45</v>
      </c>
      <c r="F909" s="86">
        <f t="shared" si="13"/>
        <v>576600</v>
      </c>
    </row>
    <row r="910" spans="1:6" ht="62.25">
      <c r="A910" s="81" t="s">
        <v>1584</v>
      </c>
      <c r="B910" s="82" t="s">
        <v>369</v>
      </c>
      <c r="C910" s="83" t="s">
        <v>1585</v>
      </c>
      <c r="D910" s="84">
        <v>35178639.21</v>
      </c>
      <c r="E910" s="85">
        <v>4861008.59</v>
      </c>
      <c r="F910" s="86">
        <f t="shared" si="13"/>
        <v>30317630.62</v>
      </c>
    </row>
    <row r="911" spans="1:6" ht="30.75">
      <c r="A911" s="81" t="s">
        <v>676</v>
      </c>
      <c r="B911" s="82" t="s">
        <v>369</v>
      </c>
      <c r="C911" s="83" t="s">
        <v>1586</v>
      </c>
      <c r="D911" s="84">
        <v>35178639.21</v>
      </c>
      <c r="E911" s="85">
        <v>4861008.59</v>
      </c>
      <c r="F911" s="86">
        <f aca="true" t="shared" si="14" ref="F911:F974">IF(OR(D911="-",IF(E911="-",0,E911)&gt;=IF(D911="-",0,D911)),"-",IF(D911="-",0,D911)-IF(E911="-",0,E911))</f>
        <v>30317630.62</v>
      </c>
    </row>
    <row r="912" spans="1:6" ht="30.75">
      <c r="A912" s="81" t="s">
        <v>380</v>
      </c>
      <c r="B912" s="82" t="s">
        <v>369</v>
      </c>
      <c r="C912" s="83" t="s">
        <v>1587</v>
      </c>
      <c r="D912" s="84">
        <v>23496697.48</v>
      </c>
      <c r="E912" s="85">
        <v>3283592.61</v>
      </c>
      <c r="F912" s="86">
        <f t="shared" si="14"/>
        <v>20213104.87</v>
      </c>
    </row>
    <row r="913" spans="1:6" ht="46.5">
      <c r="A913" s="81" t="s">
        <v>382</v>
      </c>
      <c r="B913" s="82" t="s">
        <v>369</v>
      </c>
      <c r="C913" s="83" t="s">
        <v>1588</v>
      </c>
      <c r="D913" s="84">
        <v>39700</v>
      </c>
      <c r="E913" s="85" t="s">
        <v>45</v>
      </c>
      <c r="F913" s="86">
        <f t="shared" si="14"/>
        <v>39700</v>
      </c>
    </row>
    <row r="914" spans="1:6" ht="62.25">
      <c r="A914" s="81" t="s">
        <v>384</v>
      </c>
      <c r="B914" s="82" t="s">
        <v>369</v>
      </c>
      <c r="C914" s="83" t="s">
        <v>1589</v>
      </c>
      <c r="D914" s="84">
        <v>7096002.73</v>
      </c>
      <c r="E914" s="85">
        <v>1033135.88</v>
      </c>
      <c r="F914" s="86">
        <f t="shared" si="14"/>
        <v>6062866.850000001</v>
      </c>
    </row>
    <row r="915" spans="1:6" ht="46.5">
      <c r="A915" s="81" t="s">
        <v>386</v>
      </c>
      <c r="B915" s="82" t="s">
        <v>369</v>
      </c>
      <c r="C915" s="83" t="s">
        <v>1590</v>
      </c>
      <c r="D915" s="84">
        <v>455167</v>
      </c>
      <c r="E915" s="85">
        <v>19286.32</v>
      </c>
      <c r="F915" s="86">
        <f t="shared" si="14"/>
        <v>435880.68</v>
      </c>
    </row>
    <row r="916" spans="1:6" ht="15">
      <c r="A916" s="81" t="s">
        <v>388</v>
      </c>
      <c r="B916" s="82" t="s">
        <v>369</v>
      </c>
      <c r="C916" s="83" t="s">
        <v>1591</v>
      </c>
      <c r="D916" s="84">
        <v>3098509</v>
      </c>
      <c r="E916" s="85">
        <v>350747.05</v>
      </c>
      <c r="F916" s="86">
        <f t="shared" si="14"/>
        <v>2747761.95</v>
      </c>
    </row>
    <row r="917" spans="1:6" ht="15">
      <c r="A917" s="81" t="s">
        <v>683</v>
      </c>
      <c r="B917" s="82" t="s">
        <v>369</v>
      </c>
      <c r="C917" s="83" t="s">
        <v>1592</v>
      </c>
      <c r="D917" s="84">
        <v>879500</v>
      </c>
      <c r="E917" s="85">
        <v>174246.73</v>
      </c>
      <c r="F917" s="86">
        <f t="shared" si="14"/>
        <v>705253.27</v>
      </c>
    </row>
    <row r="918" spans="1:6" ht="30.75">
      <c r="A918" s="81" t="s">
        <v>685</v>
      </c>
      <c r="B918" s="82" t="s">
        <v>369</v>
      </c>
      <c r="C918" s="83" t="s">
        <v>1593</v>
      </c>
      <c r="D918" s="84">
        <v>109353</v>
      </c>
      <c r="E918" s="85" t="s">
        <v>45</v>
      </c>
      <c r="F918" s="86">
        <f t="shared" si="14"/>
        <v>109353</v>
      </c>
    </row>
    <row r="919" spans="1:6" ht="15">
      <c r="A919" s="81" t="s">
        <v>687</v>
      </c>
      <c r="B919" s="82" t="s">
        <v>369</v>
      </c>
      <c r="C919" s="83" t="s">
        <v>1594</v>
      </c>
      <c r="D919" s="84">
        <v>3710</v>
      </c>
      <c r="E919" s="85" t="s">
        <v>45</v>
      </c>
      <c r="F919" s="86">
        <f t="shared" si="14"/>
        <v>3710</v>
      </c>
    </row>
    <row r="920" spans="1:6" ht="15">
      <c r="A920" s="81" t="s">
        <v>1595</v>
      </c>
      <c r="B920" s="82" t="s">
        <v>369</v>
      </c>
      <c r="C920" s="83" t="s">
        <v>1596</v>
      </c>
      <c r="D920" s="84">
        <v>3898175</v>
      </c>
      <c r="E920" s="85">
        <v>420072.7</v>
      </c>
      <c r="F920" s="86">
        <f t="shared" si="14"/>
        <v>3478102.3</v>
      </c>
    </row>
    <row r="921" spans="1:6" ht="30.75">
      <c r="A921" s="81" t="s">
        <v>1597</v>
      </c>
      <c r="B921" s="82" t="s">
        <v>369</v>
      </c>
      <c r="C921" s="83" t="s">
        <v>1598</v>
      </c>
      <c r="D921" s="84">
        <v>3898175</v>
      </c>
      <c r="E921" s="85">
        <v>420072.7</v>
      </c>
      <c r="F921" s="86">
        <f t="shared" si="14"/>
        <v>3478102.3</v>
      </c>
    </row>
    <row r="922" spans="1:6" ht="15">
      <c r="A922" s="81" t="s">
        <v>388</v>
      </c>
      <c r="B922" s="82" t="s">
        <v>369</v>
      </c>
      <c r="C922" s="83" t="s">
        <v>1599</v>
      </c>
      <c r="D922" s="84">
        <v>3040425</v>
      </c>
      <c r="E922" s="85">
        <v>246176.66</v>
      </c>
      <c r="F922" s="86">
        <f t="shared" si="14"/>
        <v>2794248.34</v>
      </c>
    </row>
    <row r="923" spans="1:6" ht="15">
      <c r="A923" s="81" t="s">
        <v>683</v>
      </c>
      <c r="B923" s="82" t="s">
        <v>369</v>
      </c>
      <c r="C923" s="83" t="s">
        <v>1600</v>
      </c>
      <c r="D923" s="84">
        <v>852000</v>
      </c>
      <c r="E923" s="85">
        <v>171146.04</v>
      </c>
      <c r="F923" s="86">
        <f t="shared" si="14"/>
        <v>680853.96</v>
      </c>
    </row>
    <row r="924" spans="1:6" ht="15">
      <c r="A924" s="81" t="s">
        <v>687</v>
      </c>
      <c r="B924" s="82" t="s">
        <v>369</v>
      </c>
      <c r="C924" s="83" t="s">
        <v>1601</v>
      </c>
      <c r="D924" s="84">
        <v>5750</v>
      </c>
      <c r="E924" s="85">
        <v>2750</v>
      </c>
      <c r="F924" s="86">
        <f t="shared" si="14"/>
        <v>3000</v>
      </c>
    </row>
    <row r="925" spans="1:6" ht="15">
      <c r="A925" s="81" t="s">
        <v>1212</v>
      </c>
      <c r="B925" s="82" t="s">
        <v>369</v>
      </c>
      <c r="C925" s="83" t="s">
        <v>1602</v>
      </c>
      <c r="D925" s="84">
        <v>12877210</v>
      </c>
      <c r="E925" s="85">
        <v>1021672.67</v>
      </c>
      <c r="F925" s="86">
        <f t="shared" si="14"/>
        <v>11855537.33</v>
      </c>
    </row>
    <row r="926" spans="1:6" ht="15">
      <c r="A926" s="69" t="s">
        <v>1316</v>
      </c>
      <c r="B926" s="70" t="s">
        <v>369</v>
      </c>
      <c r="C926" s="71" t="s">
        <v>1603</v>
      </c>
      <c r="D926" s="72">
        <v>2096297</v>
      </c>
      <c r="E926" s="73">
        <v>298254.87</v>
      </c>
      <c r="F926" s="74">
        <f t="shared" si="14"/>
        <v>1798042.13</v>
      </c>
    </row>
    <row r="927" spans="1:6" ht="62.25">
      <c r="A927" s="81" t="s">
        <v>1604</v>
      </c>
      <c r="B927" s="82" t="s">
        <v>369</v>
      </c>
      <c r="C927" s="83" t="s">
        <v>1605</v>
      </c>
      <c r="D927" s="84">
        <v>2096297</v>
      </c>
      <c r="E927" s="85">
        <v>298254.87</v>
      </c>
      <c r="F927" s="86">
        <f t="shared" si="14"/>
        <v>1798042.13</v>
      </c>
    </row>
    <row r="928" spans="1:6" ht="30.75">
      <c r="A928" s="81" t="s">
        <v>1606</v>
      </c>
      <c r="B928" s="82" t="s">
        <v>369</v>
      </c>
      <c r="C928" s="83" t="s">
        <v>1607</v>
      </c>
      <c r="D928" s="84">
        <v>2096297</v>
      </c>
      <c r="E928" s="85">
        <v>298254.87</v>
      </c>
      <c r="F928" s="86">
        <f t="shared" si="14"/>
        <v>1798042.13</v>
      </c>
    </row>
    <row r="929" spans="1:6" ht="78">
      <c r="A929" s="81" t="s">
        <v>416</v>
      </c>
      <c r="B929" s="82" t="s">
        <v>369</v>
      </c>
      <c r="C929" s="83" t="s">
        <v>1608</v>
      </c>
      <c r="D929" s="84">
        <v>2096297</v>
      </c>
      <c r="E929" s="85">
        <v>298254.87</v>
      </c>
      <c r="F929" s="86">
        <f t="shared" si="14"/>
        <v>1798042.13</v>
      </c>
    </row>
    <row r="930" spans="1:6" ht="15">
      <c r="A930" s="69" t="s">
        <v>1609</v>
      </c>
      <c r="B930" s="70" t="s">
        <v>369</v>
      </c>
      <c r="C930" s="71" t="s">
        <v>1610</v>
      </c>
      <c r="D930" s="72">
        <v>9247013</v>
      </c>
      <c r="E930" s="73">
        <v>723417.8</v>
      </c>
      <c r="F930" s="74">
        <f t="shared" si="14"/>
        <v>8523595.2</v>
      </c>
    </row>
    <row r="931" spans="1:6" ht="15">
      <c r="A931" s="81" t="s">
        <v>1611</v>
      </c>
      <c r="B931" s="82" t="s">
        <v>369</v>
      </c>
      <c r="C931" s="83" t="s">
        <v>1612</v>
      </c>
      <c r="D931" s="84">
        <v>1438000</v>
      </c>
      <c r="E931" s="85" t="s">
        <v>45</v>
      </c>
      <c r="F931" s="86">
        <f t="shared" si="14"/>
        <v>1438000</v>
      </c>
    </row>
    <row r="932" spans="1:6" ht="30.75">
      <c r="A932" s="81" t="s">
        <v>1613</v>
      </c>
      <c r="B932" s="82" t="s">
        <v>369</v>
      </c>
      <c r="C932" s="83" t="s">
        <v>1614</v>
      </c>
      <c r="D932" s="84">
        <v>225000</v>
      </c>
      <c r="E932" s="85" t="s">
        <v>45</v>
      </c>
      <c r="F932" s="86">
        <f t="shared" si="14"/>
        <v>225000</v>
      </c>
    </row>
    <row r="933" spans="1:6" ht="15">
      <c r="A933" s="81" t="s">
        <v>388</v>
      </c>
      <c r="B933" s="82" t="s">
        <v>369</v>
      </c>
      <c r="C933" s="83" t="s">
        <v>1615</v>
      </c>
      <c r="D933" s="84">
        <v>225000</v>
      </c>
      <c r="E933" s="85" t="s">
        <v>45</v>
      </c>
      <c r="F933" s="86">
        <f t="shared" si="14"/>
        <v>225000</v>
      </c>
    </row>
    <row r="934" spans="1:6" ht="156">
      <c r="A934" s="87" t="s">
        <v>1616</v>
      </c>
      <c r="B934" s="82" t="s">
        <v>369</v>
      </c>
      <c r="C934" s="83" t="s">
        <v>1617</v>
      </c>
      <c r="D934" s="84">
        <v>1213000</v>
      </c>
      <c r="E934" s="85" t="s">
        <v>45</v>
      </c>
      <c r="F934" s="86">
        <f t="shared" si="14"/>
        <v>1213000</v>
      </c>
    </row>
    <row r="935" spans="1:6" ht="15">
      <c r="A935" s="81" t="s">
        <v>388</v>
      </c>
      <c r="B935" s="82" t="s">
        <v>369</v>
      </c>
      <c r="C935" s="83" t="s">
        <v>1618</v>
      </c>
      <c r="D935" s="84">
        <v>1213000</v>
      </c>
      <c r="E935" s="85" t="s">
        <v>45</v>
      </c>
      <c r="F935" s="86">
        <f t="shared" si="14"/>
        <v>1213000</v>
      </c>
    </row>
    <row r="936" spans="1:6" ht="78">
      <c r="A936" s="81" t="s">
        <v>746</v>
      </c>
      <c r="B936" s="82" t="s">
        <v>369</v>
      </c>
      <c r="C936" s="83" t="s">
        <v>1619</v>
      </c>
      <c r="D936" s="84">
        <v>240000</v>
      </c>
      <c r="E936" s="85" t="s">
        <v>45</v>
      </c>
      <c r="F936" s="86">
        <f t="shared" si="14"/>
        <v>240000</v>
      </c>
    </row>
    <row r="937" spans="1:6" ht="46.5">
      <c r="A937" s="81" t="s">
        <v>748</v>
      </c>
      <c r="B937" s="82" t="s">
        <v>369</v>
      </c>
      <c r="C937" s="83" t="s">
        <v>1620</v>
      </c>
      <c r="D937" s="84">
        <v>240000</v>
      </c>
      <c r="E937" s="85" t="s">
        <v>45</v>
      </c>
      <c r="F937" s="86">
        <f t="shared" si="14"/>
        <v>240000</v>
      </c>
    </row>
    <row r="938" spans="1:6" ht="15">
      <c r="A938" s="81" t="s">
        <v>388</v>
      </c>
      <c r="B938" s="82" t="s">
        <v>369</v>
      </c>
      <c r="C938" s="83" t="s">
        <v>1621</v>
      </c>
      <c r="D938" s="84">
        <v>240000</v>
      </c>
      <c r="E938" s="85" t="s">
        <v>45</v>
      </c>
      <c r="F938" s="86">
        <f t="shared" si="14"/>
        <v>240000</v>
      </c>
    </row>
    <row r="939" spans="1:6" ht="30.75">
      <c r="A939" s="81" t="s">
        <v>1622</v>
      </c>
      <c r="B939" s="82" t="s">
        <v>369</v>
      </c>
      <c r="C939" s="83" t="s">
        <v>1623</v>
      </c>
      <c r="D939" s="84">
        <v>7569013</v>
      </c>
      <c r="E939" s="85">
        <v>723417.8</v>
      </c>
      <c r="F939" s="86">
        <f t="shared" si="14"/>
        <v>6845595.2</v>
      </c>
    </row>
    <row r="940" spans="1:6" ht="30.75">
      <c r="A940" s="81" t="s">
        <v>1188</v>
      </c>
      <c r="B940" s="82" t="s">
        <v>369</v>
      </c>
      <c r="C940" s="83" t="s">
        <v>1624</v>
      </c>
      <c r="D940" s="84">
        <v>7569013</v>
      </c>
      <c r="E940" s="85">
        <v>723417.8</v>
      </c>
      <c r="F940" s="86">
        <f t="shared" si="14"/>
        <v>6845595.2</v>
      </c>
    </row>
    <row r="941" spans="1:6" ht="15">
      <c r="A941" s="81" t="s">
        <v>793</v>
      </c>
      <c r="B941" s="82" t="s">
        <v>369</v>
      </c>
      <c r="C941" s="83" t="s">
        <v>1625</v>
      </c>
      <c r="D941" s="84">
        <v>4795299</v>
      </c>
      <c r="E941" s="85">
        <v>603877.79</v>
      </c>
      <c r="F941" s="86">
        <f t="shared" si="14"/>
        <v>4191421.21</v>
      </c>
    </row>
    <row r="942" spans="1:6" ht="62.25">
      <c r="A942" s="81" t="s">
        <v>795</v>
      </c>
      <c r="B942" s="82" t="s">
        <v>369</v>
      </c>
      <c r="C942" s="83" t="s">
        <v>1626</v>
      </c>
      <c r="D942" s="84">
        <v>1448180</v>
      </c>
      <c r="E942" s="85">
        <v>105766.04</v>
      </c>
      <c r="F942" s="86">
        <f t="shared" si="14"/>
        <v>1342413.96</v>
      </c>
    </row>
    <row r="943" spans="1:6" ht="46.5">
      <c r="A943" s="81" t="s">
        <v>386</v>
      </c>
      <c r="B943" s="82" t="s">
        <v>369</v>
      </c>
      <c r="C943" s="83" t="s">
        <v>1627</v>
      </c>
      <c r="D943" s="84">
        <v>155097</v>
      </c>
      <c r="E943" s="85">
        <v>3641.38</v>
      </c>
      <c r="F943" s="86">
        <f t="shared" si="14"/>
        <v>151455.62</v>
      </c>
    </row>
    <row r="944" spans="1:6" ht="15">
      <c r="A944" s="81" t="s">
        <v>388</v>
      </c>
      <c r="B944" s="82" t="s">
        <v>369</v>
      </c>
      <c r="C944" s="83" t="s">
        <v>1628</v>
      </c>
      <c r="D944" s="84">
        <v>931900</v>
      </c>
      <c r="E944" s="85">
        <v>8800.31</v>
      </c>
      <c r="F944" s="86">
        <f t="shared" si="14"/>
        <v>923099.69</v>
      </c>
    </row>
    <row r="945" spans="1:6" ht="15">
      <c r="A945" s="81" t="s">
        <v>683</v>
      </c>
      <c r="B945" s="82" t="s">
        <v>369</v>
      </c>
      <c r="C945" s="83" t="s">
        <v>1629</v>
      </c>
      <c r="D945" s="84">
        <v>206700</v>
      </c>
      <c r="E945" s="85">
        <v>1332.28</v>
      </c>
      <c r="F945" s="86">
        <f t="shared" si="14"/>
        <v>205367.72</v>
      </c>
    </row>
    <row r="946" spans="1:6" ht="30.75">
      <c r="A946" s="81" t="s">
        <v>685</v>
      </c>
      <c r="B946" s="82" t="s">
        <v>369</v>
      </c>
      <c r="C946" s="83" t="s">
        <v>1630</v>
      </c>
      <c r="D946" s="84">
        <v>30998</v>
      </c>
      <c r="E946" s="85" t="s">
        <v>45</v>
      </c>
      <c r="F946" s="86">
        <f t="shared" si="14"/>
        <v>30998</v>
      </c>
    </row>
    <row r="947" spans="1:6" ht="15">
      <c r="A947" s="81" t="s">
        <v>687</v>
      </c>
      <c r="B947" s="82" t="s">
        <v>369</v>
      </c>
      <c r="C947" s="83" t="s">
        <v>1631</v>
      </c>
      <c r="D947" s="84">
        <v>839</v>
      </c>
      <c r="E947" s="85" t="s">
        <v>45</v>
      </c>
      <c r="F947" s="86">
        <f t="shared" si="14"/>
        <v>839</v>
      </c>
    </row>
    <row r="948" spans="1:6" ht="30.75">
      <c r="A948" s="69" t="s">
        <v>1214</v>
      </c>
      <c r="B948" s="70" t="s">
        <v>369</v>
      </c>
      <c r="C948" s="71" t="s">
        <v>1632</v>
      </c>
      <c r="D948" s="72">
        <v>1533900</v>
      </c>
      <c r="E948" s="73" t="s">
        <v>45</v>
      </c>
      <c r="F948" s="74">
        <f t="shared" si="14"/>
        <v>1533900</v>
      </c>
    </row>
    <row r="949" spans="1:6" ht="30.75">
      <c r="A949" s="81" t="s">
        <v>1633</v>
      </c>
      <c r="B949" s="82" t="s">
        <v>369</v>
      </c>
      <c r="C949" s="83" t="s">
        <v>1634</v>
      </c>
      <c r="D949" s="84">
        <v>1533900</v>
      </c>
      <c r="E949" s="85" t="s">
        <v>45</v>
      </c>
      <c r="F949" s="86">
        <f t="shared" si="14"/>
        <v>1533900</v>
      </c>
    </row>
    <row r="950" spans="1:6" ht="30.75">
      <c r="A950" s="81" t="s">
        <v>1635</v>
      </c>
      <c r="B950" s="82" t="s">
        <v>369</v>
      </c>
      <c r="C950" s="83" t="s">
        <v>1636</v>
      </c>
      <c r="D950" s="84">
        <v>285000</v>
      </c>
      <c r="E950" s="85" t="s">
        <v>45</v>
      </c>
      <c r="F950" s="86">
        <f t="shared" si="14"/>
        <v>285000</v>
      </c>
    </row>
    <row r="951" spans="1:6" ht="15">
      <c r="A951" s="81" t="s">
        <v>388</v>
      </c>
      <c r="B951" s="82" t="s">
        <v>369</v>
      </c>
      <c r="C951" s="83" t="s">
        <v>1637</v>
      </c>
      <c r="D951" s="84">
        <v>285000</v>
      </c>
      <c r="E951" s="85" t="s">
        <v>45</v>
      </c>
      <c r="F951" s="86">
        <f t="shared" si="14"/>
        <v>285000</v>
      </c>
    </row>
    <row r="952" spans="1:6" ht="30.75">
      <c r="A952" s="81" t="s">
        <v>1638</v>
      </c>
      <c r="B952" s="82" t="s">
        <v>369</v>
      </c>
      <c r="C952" s="83" t="s">
        <v>1639</v>
      </c>
      <c r="D952" s="84">
        <v>845900</v>
      </c>
      <c r="E952" s="85" t="s">
        <v>45</v>
      </c>
      <c r="F952" s="86">
        <f t="shared" si="14"/>
        <v>845900</v>
      </c>
    </row>
    <row r="953" spans="1:6" ht="46.5">
      <c r="A953" s="81" t="s">
        <v>1108</v>
      </c>
      <c r="B953" s="82" t="s">
        <v>369</v>
      </c>
      <c r="C953" s="83" t="s">
        <v>1640</v>
      </c>
      <c r="D953" s="84">
        <v>845900</v>
      </c>
      <c r="E953" s="85" t="s">
        <v>45</v>
      </c>
      <c r="F953" s="86">
        <f t="shared" si="14"/>
        <v>845900</v>
      </c>
    </row>
    <row r="954" spans="1:6" ht="30.75">
      <c r="A954" s="81" t="s">
        <v>1641</v>
      </c>
      <c r="B954" s="82" t="s">
        <v>369</v>
      </c>
      <c r="C954" s="83" t="s">
        <v>1642</v>
      </c>
      <c r="D954" s="84">
        <v>393000</v>
      </c>
      <c r="E954" s="85" t="s">
        <v>45</v>
      </c>
      <c r="F954" s="86">
        <f t="shared" si="14"/>
        <v>393000</v>
      </c>
    </row>
    <row r="955" spans="1:6" ht="15">
      <c r="A955" s="81" t="s">
        <v>388</v>
      </c>
      <c r="B955" s="82" t="s">
        <v>369</v>
      </c>
      <c r="C955" s="83" t="s">
        <v>1643</v>
      </c>
      <c r="D955" s="84">
        <v>393000</v>
      </c>
      <c r="E955" s="85" t="s">
        <v>45</v>
      </c>
      <c r="F955" s="86">
        <f t="shared" si="14"/>
        <v>393000</v>
      </c>
    </row>
    <row r="956" spans="1:6" ht="30.75">
      <c r="A956" s="81" t="s">
        <v>1638</v>
      </c>
      <c r="B956" s="82" t="s">
        <v>369</v>
      </c>
      <c r="C956" s="83" t="s">
        <v>1644</v>
      </c>
      <c r="D956" s="84">
        <v>10000</v>
      </c>
      <c r="E956" s="85" t="s">
        <v>45</v>
      </c>
      <c r="F956" s="86">
        <f t="shared" si="14"/>
        <v>10000</v>
      </c>
    </row>
    <row r="957" spans="1:6" ht="46.5">
      <c r="A957" s="81" t="s">
        <v>1108</v>
      </c>
      <c r="B957" s="82" t="s">
        <v>369</v>
      </c>
      <c r="C957" s="83" t="s">
        <v>1645</v>
      </c>
      <c r="D957" s="84">
        <v>10000</v>
      </c>
      <c r="E957" s="85" t="s">
        <v>45</v>
      </c>
      <c r="F957" s="86">
        <f t="shared" si="14"/>
        <v>10000</v>
      </c>
    </row>
    <row r="958" spans="1:6" ht="15">
      <c r="A958" s="81" t="s">
        <v>689</v>
      </c>
      <c r="B958" s="82" t="s">
        <v>369</v>
      </c>
      <c r="C958" s="83" t="s">
        <v>1646</v>
      </c>
      <c r="D958" s="84">
        <v>10435200</v>
      </c>
      <c r="E958" s="85" t="s">
        <v>45</v>
      </c>
      <c r="F958" s="86">
        <f t="shared" si="14"/>
        <v>10435200</v>
      </c>
    </row>
    <row r="959" spans="1:6" ht="15">
      <c r="A959" s="69" t="s">
        <v>698</v>
      </c>
      <c r="B959" s="70" t="s">
        <v>369</v>
      </c>
      <c r="C959" s="71" t="s">
        <v>1647</v>
      </c>
      <c r="D959" s="72">
        <v>10435200</v>
      </c>
      <c r="E959" s="73" t="s">
        <v>45</v>
      </c>
      <c r="F959" s="74">
        <f t="shared" si="14"/>
        <v>10435200</v>
      </c>
    </row>
    <row r="960" spans="1:6" ht="108.75">
      <c r="A960" s="81" t="s">
        <v>1648</v>
      </c>
      <c r="B960" s="82" t="s">
        <v>369</v>
      </c>
      <c r="C960" s="83" t="s">
        <v>1649</v>
      </c>
      <c r="D960" s="84">
        <v>10435200</v>
      </c>
      <c r="E960" s="85" t="s">
        <v>45</v>
      </c>
      <c r="F960" s="86">
        <f t="shared" si="14"/>
        <v>10435200</v>
      </c>
    </row>
    <row r="961" spans="1:6" ht="171">
      <c r="A961" s="87" t="s">
        <v>1650</v>
      </c>
      <c r="B961" s="82" t="s">
        <v>369</v>
      </c>
      <c r="C961" s="83" t="s">
        <v>1651</v>
      </c>
      <c r="D961" s="84">
        <v>5217500</v>
      </c>
      <c r="E961" s="85" t="s">
        <v>45</v>
      </c>
      <c r="F961" s="86">
        <f t="shared" si="14"/>
        <v>5217500</v>
      </c>
    </row>
    <row r="962" spans="1:6" ht="62.25">
      <c r="A962" s="81" t="s">
        <v>1652</v>
      </c>
      <c r="B962" s="82" t="s">
        <v>369</v>
      </c>
      <c r="C962" s="83" t="s">
        <v>1653</v>
      </c>
      <c r="D962" s="84">
        <v>5217500</v>
      </c>
      <c r="E962" s="85" t="s">
        <v>45</v>
      </c>
      <c r="F962" s="86">
        <f t="shared" si="14"/>
        <v>5217500</v>
      </c>
    </row>
    <row r="963" spans="1:6" ht="62.25">
      <c r="A963" s="81" t="s">
        <v>1654</v>
      </c>
      <c r="B963" s="82" t="s">
        <v>369</v>
      </c>
      <c r="C963" s="83" t="s">
        <v>1655</v>
      </c>
      <c r="D963" s="84">
        <v>5217700</v>
      </c>
      <c r="E963" s="85" t="s">
        <v>45</v>
      </c>
      <c r="F963" s="86">
        <f t="shared" si="14"/>
        <v>5217700</v>
      </c>
    </row>
    <row r="964" spans="1:6" ht="62.25">
      <c r="A964" s="81" t="s">
        <v>1652</v>
      </c>
      <c r="B964" s="82" t="s">
        <v>369</v>
      </c>
      <c r="C964" s="83" t="s">
        <v>1656</v>
      </c>
      <c r="D964" s="84">
        <v>5217700</v>
      </c>
      <c r="E964" s="85" t="s">
        <v>45</v>
      </c>
      <c r="F964" s="86">
        <f t="shared" si="14"/>
        <v>5217700</v>
      </c>
    </row>
    <row r="965" spans="1:6" ht="46.5">
      <c r="A965" s="69" t="s">
        <v>1657</v>
      </c>
      <c r="B965" s="70" t="s">
        <v>369</v>
      </c>
      <c r="C965" s="71" t="s">
        <v>1658</v>
      </c>
      <c r="D965" s="72">
        <v>82535638.8</v>
      </c>
      <c r="E965" s="73">
        <v>7874631.82</v>
      </c>
      <c r="F965" s="74">
        <f t="shared" si="14"/>
        <v>74661006.97999999</v>
      </c>
    </row>
    <row r="966" spans="1:6" ht="15">
      <c r="A966" s="81" t="s">
        <v>719</v>
      </c>
      <c r="B966" s="82" t="s">
        <v>369</v>
      </c>
      <c r="C966" s="83" t="s">
        <v>1659</v>
      </c>
      <c r="D966" s="84">
        <v>71913460.8</v>
      </c>
      <c r="E966" s="85">
        <v>7874631.82</v>
      </c>
      <c r="F966" s="86">
        <f t="shared" si="14"/>
        <v>64038828.98</v>
      </c>
    </row>
    <row r="967" spans="1:6" ht="15">
      <c r="A967" s="69" t="s">
        <v>1660</v>
      </c>
      <c r="B967" s="70" t="s">
        <v>369</v>
      </c>
      <c r="C967" s="71" t="s">
        <v>1661</v>
      </c>
      <c r="D967" s="72">
        <v>16686460</v>
      </c>
      <c r="E967" s="73">
        <v>2600673.05</v>
      </c>
      <c r="F967" s="74">
        <f t="shared" si="14"/>
        <v>14085786.95</v>
      </c>
    </row>
    <row r="968" spans="1:6" ht="30.75">
      <c r="A968" s="81" t="s">
        <v>1662</v>
      </c>
      <c r="B968" s="82" t="s">
        <v>369</v>
      </c>
      <c r="C968" s="83" t="s">
        <v>1663</v>
      </c>
      <c r="D968" s="84">
        <v>16436460</v>
      </c>
      <c r="E968" s="85">
        <v>2592383.75</v>
      </c>
      <c r="F968" s="86">
        <f t="shared" si="14"/>
        <v>13844076.25</v>
      </c>
    </row>
    <row r="969" spans="1:6" ht="15">
      <c r="A969" s="81"/>
      <c r="B969" s="82" t="s">
        <v>369</v>
      </c>
      <c r="C969" s="83" t="s">
        <v>1664</v>
      </c>
      <c r="D969" s="84">
        <v>16436460</v>
      </c>
      <c r="E969" s="85">
        <v>2592383.75</v>
      </c>
      <c r="F969" s="86">
        <f t="shared" si="14"/>
        <v>13844076.25</v>
      </c>
    </row>
    <row r="970" spans="1:6" ht="62.25">
      <c r="A970" s="81" t="s">
        <v>1665</v>
      </c>
      <c r="B970" s="82" t="s">
        <v>369</v>
      </c>
      <c r="C970" s="83" t="s">
        <v>1666</v>
      </c>
      <c r="D970" s="84">
        <v>14180200</v>
      </c>
      <c r="E970" s="85">
        <v>2439444.22</v>
      </c>
      <c r="F970" s="86">
        <f t="shared" si="14"/>
        <v>11740755.78</v>
      </c>
    </row>
    <row r="971" spans="1:6" ht="15">
      <c r="A971" s="81" t="s">
        <v>388</v>
      </c>
      <c r="B971" s="82" t="s">
        <v>369</v>
      </c>
      <c r="C971" s="83" t="s">
        <v>1667</v>
      </c>
      <c r="D971" s="84">
        <v>14180200</v>
      </c>
      <c r="E971" s="85">
        <v>2439444.22</v>
      </c>
      <c r="F971" s="86">
        <f t="shared" si="14"/>
        <v>11740755.78</v>
      </c>
    </row>
    <row r="972" spans="1:6" ht="30.75">
      <c r="A972" s="81" t="s">
        <v>1668</v>
      </c>
      <c r="B972" s="82" t="s">
        <v>369</v>
      </c>
      <c r="C972" s="83" t="s">
        <v>1669</v>
      </c>
      <c r="D972" s="84">
        <v>2256260</v>
      </c>
      <c r="E972" s="85">
        <v>152939.53</v>
      </c>
      <c r="F972" s="86">
        <f t="shared" si="14"/>
        <v>2103320.47</v>
      </c>
    </row>
    <row r="973" spans="1:6" ht="15">
      <c r="A973" s="81" t="s">
        <v>388</v>
      </c>
      <c r="B973" s="82" t="s">
        <v>369</v>
      </c>
      <c r="C973" s="83" t="s">
        <v>1670</v>
      </c>
      <c r="D973" s="84">
        <v>2256260</v>
      </c>
      <c r="E973" s="85">
        <v>152939.53</v>
      </c>
      <c r="F973" s="86">
        <f t="shared" si="14"/>
        <v>2103320.47</v>
      </c>
    </row>
    <row r="974" spans="1:6" ht="15">
      <c r="A974" s="81" t="s">
        <v>1671</v>
      </c>
      <c r="B974" s="82" t="s">
        <v>369</v>
      </c>
      <c r="C974" s="83" t="s">
        <v>1672</v>
      </c>
      <c r="D974" s="84">
        <v>250000</v>
      </c>
      <c r="E974" s="85">
        <v>8289.3</v>
      </c>
      <c r="F974" s="86">
        <f t="shared" si="14"/>
        <v>241710.7</v>
      </c>
    </row>
    <row r="975" spans="1:6" ht="30.75">
      <c r="A975" s="81" t="s">
        <v>1673</v>
      </c>
      <c r="B975" s="82" t="s">
        <v>369</v>
      </c>
      <c r="C975" s="83" t="s">
        <v>1674</v>
      </c>
      <c r="D975" s="84">
        <v>250000</v>
      </c>
      <c r="E975" s="85">
        <v>8289.3</v>
      </c>
      <c r="F975" s="86">
        <f aca="true" t="shared" si="15" ref="F975:F1038">IF(OR(D975="-",IF(E975="-",0,E975)&gt;=IF(D975="-",0,D975)),"-",IF(D975="-",0,D975)-IF(E975="-",0,E975))</f>
        <v>241710.7</v>
      </c>
    </row>
    <row r="976" spans="1:6" ht="30.75">
      <c r="A976" s="81" t="s">
        <v>430</v>
      </c>
      <c r="B976" s="82" t="s">
        <v>369</v>
      </c>
      <c r="C976" s="83" t="s">
        <v>1675</v>
      </c>
      <c r="D976" s="84">
        <v>250000</v>
      </c>
      <c r="E976" s="85">
        <v>8289.3</v>
      </c>
      <c r="F976" s="86">
        <f t="shared" si="15"/>
        <v>241710.7</v>
      </c>
    </row>
    <row r="977" spans="1:6" ht="15">
      <c r="A977" s="69" t="s">
        <v>1676</v>
      </c>
      <c r="B977" s="70" t="s">
        <v>369</v>
      </c>
      <c r="C977" s="71" t="s">
        <v>1677</v>
      </c>
      <c r="D977" s="72">
        <v>590000</v>
      </c>
      <c r="E977" s="73" t="s">
        <v>45</v>
      </c>
      <c r="F977" s="74">
        <f t="shared" si="15"/>
        <v>590000</v>
      </c>
    </row>
    <row r="978" spans="1:6" ht="30.75">
      <c r="A978" s="81" t="s">
        <v>1678</v>
      </c>
      <c r="B978" s="82" t="s">
        <v>369</v>
      </c>
      <c r="C978" s="83" t="s">
        <v>1679</v>
      </c>
      <c r="D978" s="84">
        <v>590000</v>
      </c>
      <c r="E978" s="85" t="s">
        <v>45</v>
      </c>
      <c r="F978" s="86">
        <f t="shared" si="15"/>
        <v>590000</v>
      </c>
    </row>
    <row r="979" spans="1:6" ht="30.75">
      <c r="A979" s="81" t="s">
        <v>1680</v>
      </c>
      <c r="B979" s="82" t="s">
        <v>369</v>
      </c>
      <c r="C979" s="83" t="s">
        <v>1681</v>
      </c>
      <c r="D979" s="84">
        <v>590000</v>
      </c>
      <c r="E979" s="85" t="s">
        <v>45</v>
      </c>
      <c r="F979" s="86">
        <f t="shared" si="15"/>
        <v>590000</v>
      </c>
    </row>
    <row r="980" spans="1:6" ht="15">
      <c r="A980" s="81" t="s">
        <v>388</v>
      </c>
      <c r="B980" s="82" t="s">
        <v>369</v>
      </c>
      <c r="C980" s="83" t="s">
        <v>1682</v>
      </c>
      <c r="D980" s="84">
        <v>590000</v>
      </c>
      <c r="E980" s="85" t="s">
        <v>45</v>
      </c>
      <c r="F980" s="86">
        <f t="shared" si="15"/>
        <v>590000</v>
      </c>
    </row>
    <row r="981" spans="1:6" ht="15">
      <c r="A981" s="69" t="s">
        <v>721</v>
      </c>
      <c r="B981" s="70" t="s">
        <v>369</v>
      </c>
      <c r="C981" s="71" t="s">
        <v>1683</v>
      </c>
      <c r="D981" s="72">
        <v>7113905.8</v>
      </c>
      <c r="E981" s="73">
        <v>19125</v>
      </c>
      <c r="F981" s="74">
        <f t="shared" si="15"/>
        <v>7094780.8</v>
      </c>
    </row>
    <row r="982" spans="1:6" ht="46.5">
      <c r="A982" s="81" t="s">
        <v>636</v>
      </c>
      <c r="B982" s="82" t="s">
        <v>369</v>
      </c>
      <c r="C982" s="83" t="s">
        <v>1684</v>
      </c>
      <c r="D982" s="84">
        <v>1062800</v>
      </c>
      <c r="E982" s="85" t="s">
        <v>45</v>
      </c>
      <c r="F982" s="86">
        <f t="shared" si="15"/>
        <v>1062800</v>
      </c>
    </row>
    <row r="983" spans="1:6" ht="46.5">
      <c r="A983" s="81" t="s">
        <v>638</v>
      </c>
      <c r="B983" s="82" t="s">
        <v>369</v>
      </c>
      <c r="C983" s="83" t="s">
        <v>1685</v>
      </c>
      <c r="D983" s="84">
        <v>1062800</v>
      </c>
      <c r="E983" s="85" t="s">
        <v>45</v>
      </c>
      <c r="F983" s="86">
        <f t="shared" si="15"/>
        <v>1062800</v>
      </c>
    </row>
    <row r="984" spans="1:6" ht="15">
      <c r="A984" s="81" t="s">
        <v>388</v>
      </c>
      <c r="B984" s="82" t="s">
        <v>369</v>
      </c>
      <c r="C984" s="83" t="s">
        <v>1686</v>
      </c>
      <c r="D984" s="84">
        <v>1062800</v>
      </c>
      <c r="E984" s="85" t="s">
        <v>45</v>
      </c>
      <c r="F984" s="86">
        <f t="shared" si="15"/>
        <v>1062800</v>
      </c>
    </row>
    <row r="985" spans="1:6" ht="30.75">
      <c r="A985" s="81" t="s">
        <v>1443</v>
      </c>
      <c r="B985" s="82" t="s">
        <v>369</v>
      </c>
      <c r="C985" s="83" t="s">
        <v>1687</v>
      </c>
      <c r="D985" s="84">
        <v>150000</v>
      </c>
      <c r="E985" s="85">
        <v>19125</v>
      </c>
      <c r="F985" s="86">
        <f t="shared" si="15"/>
        <v>130875</v>
      </c>
    </row>
    <row r="986" spans="1:6" ht="30.75">
      <c r="A986" s="81" t="s">
        <v>1445</v>
      </c>
      <c r="B986" s="82" t="s">
        <v>369</v>
      </c>
      <c r="C986" s="83" t="s">
        <v>1688</v>
      </c>
      <c r="D986" s="84">
        <v>150000</v>
      </c>
      <c r="E986" s="85">
        <v>19125</v>
      </c>
      <c r="F986" s="86">
        <f t="shared" si="15"/>
        <v>130875</v>
      </c>
    </row>
    <row r="987" spans="1:6" ht="30.75">
      <c r="A987" s="81" t="s">
        <v>430</v>
      </c>
      <c r="B987" s="82" t="s">
        <v>369</v>
      </c>
      <c r="C987" s="83" t="s">
        <v>1689</v>
      </c>
      <c r="D987" s="84">
        <v>150000</v>
      </c>
      <c r="E987" s="85">
        <v>19125</v>
      </c>
      <c r="F987" s="86">
        <f t="shared" si="15"/>
        <v>130875</v>
      </c>
    </row>
    <row r="988" spans="1:6" ht="156">
      <c r="A988" s="87" t="s">
        <v>1690</v>
      </c>
      <c r="B988" s="82" t="s">
        <v>369</v>
      </c>
      <c r="C988" s="83" t="s">
        <v>1691</v>
      </c>
      <c r="D988" s="84">
        <v>1549786.8</v>
      </c>
      <c r="E988" s="85" t="s">
        <v>45</v>
      </c>
      <c r="F988" s="86">
        <f t="shared" si="15"/>
        <v>1549786.8</v>
      </c>
    </row>
    <row r="989" spans="1:6" ht="30.75">
      <c r="A989" s="81" t="s">
        <v>445</v>
      </c>
      <c r="B989" s="82" t="s">
        <v>369</v>
      </c>
      <c r="C989" s="83" t="s">
        <v>1692</v>
      </c>
      <c r="D989" s="84">
        <v>1392393.01</v>
      </c>
      <c r="E989" s="85" t="s">
        <v>45</v>
      </c>
      <c r="F989" s="86">
        <f t="shared" si="15"/>
        <v>1392393.01</v>
      </c>
    </row>
    <row r="990" spans="1:6" ht="15">
      <c r="A990" s="81" t="s">
        <v>388</v>
      </c>
      <c r="B990" s="82" t="s">
        <v>369</v>
      </c>
      <c r="C990" s="83" t="s">
        <v>1693</v>
      </c>
      <c r="D990" s="84">
        <v>1392393.01</v>
      </c>
      <c r="E990" s="85" t="s">
        <v>45</v>
      </c>
      <c r="F990" s="86">
        <f t="shared" si="15"/>
        <v>1392393.01</v>
      </c>
    </row>
    <row r="991" spans="1:6" ht="30.75">
      <c r="A991" s="81" t="s">
        <v>448</v>
      </c>
      <c r="B991" s="82" t="s">
        <v>369</v>
      </c>
      <c r="C991" s="83" t="s">
        <v>1694</v>
      </c>
      <c r="D991" s="84">
        <v>1393.79</v>
      </c>
      <c r="E991" s="85" t="s">
        <v>45</v>
      </c>
      <c r="F991" s="86">
        <f t="shared" si="15"/>
        <v>1393.79</v>
      </c>
    </row>
    <row r="992" spans="1:6" ht="15">
      <c r="A992" s="81" t="s">
        <v>388</v>
      </c>
      <c r="B992" s="82" t="s">
        <v>369</v>
      </c>
      <c r="C992" s="83" t="s">
        <v>1695</v>
      </c>
      <c r="D992" s="84">
        <v>1393.79</v>
      </c>
      <c r="E992" s="85" t="s">
        <v>45</v>
      </c>
      <c r="F992" s="86">
        <f t="shared" si="15"/>
        <v>1393.79</v>
      </c>
    </row>
    <row r="993" spans="1:6" ht="15">
      <c r="A993" s="81" t="s">
        <v>451</v>
      </c>
      <c r="B993" s="82" t="s">
        <v>369</v>
      </c>
      <c r="C993" s="83" t="s">
        <v>1696</v>
      </c>
      <c r="D993" s="84">
        <v>156000</v>
      </c>
      <c r="E993" s="85" t="s">
        <v>45</v>
      </c>
      <c r="F993" s="86">
        <f t="shared" si="15"/>
        <v>156000</v>
      </c>
    </row>
    <row r="994" spans="1:6" ht="15">
      <c r="A994" s="81" t="s">
        <v>388</v>
      </c>
      <c r="B994" s="82" t="s">
        <v>369</v>
      </c>
      <c r="C994" s="83" t="s">
        <v>1697</v>
      </c>
      <c r="D994" s="84">
        <v>156000</v>
      </c>
      <c r="E994" s="85" t="s">
        <v>45</v>
      </c>
      <c r="F994" s="86">
        <f t="shared" si="15"/>
        <v>156000</v>
      </c>
    </row>
    <row r="995" spans="1:6" ht="78">
      <c r="A995" s="81" t="s">
        <v>1698</v>
      </c>
      <c r="B995" s="82" t="s">
        <v>369</v>
      </c>
      <c r="C995" s="83" t="s">
        <v>1699</v>
      </c>
      <c r="D995" s="84">
        <v>891783</v>
      </c>
      <c r="E995" s="85" t="s">
        <v>45</v>
      </c>
      <c r="F995" s="86">
        <f t="shared" si="15"/>
        <v>891783</v>
      </c>
    </row>
    <row r="996" spans="1:6" ht="30.75">
      <c r="A996" s="81" t="s">
        <v>445</v>
      </c>
      <c r="B996" s="82" t="s">
        <v>369</v>
      </c>
      <c r="C996" s="83" t="s">
        <v>1700</v>
      </c>
      <c r="D996" s="84">
        <v>818963.22</v>
      </c>
      <c r="E996" s="85" t="s">
        <v>45</v>
      </c>
      <c r="F996" s="86">
        <f t="shared" si="15"/>
        <v>818963.22</v>
      </c>
    </row>
    <row r="997" spans="1:6" ht="15">
      <c r="A997" s="81" t="s">
        <v>388</v>
      </c>
      <c r="B997" s="82" t="s">
        <v>369</v>
      </c>
      <c r="C997" s="83" t="s">
        <v>1701</v>
      </c>
      <c r="D997" s="84">
        <v>818963.22</v>
      </c>
      <c r="E997" s="85" t="s">
        <v>45</v>
      </c>
      <c r="F997" s="86">
        <f t="shared" si="15"/>
        <v>818963.22</v>
      </c>
    </row>
    <row r="998" spans="1:6" ht="30.75">
      <c r="A998" s="81" t="s">
        <v>448</v>
      </c>
      <c r="B998" s="82" t="s">
        <v>369</v>
      </c>
      <c r="C998" s="83" t="s">
        <v>1702</v>
      </c>
      <c r="D998" s="84">
        <v>819.78</v>
      </c>
      <c r="E998" s="85" t="s">
        <v>45</v>
      </c>
      <c r="F998" s="86">
        <f t="shared" si="15"/>
        <v>819.78</v>
      </c>
    </row>
    <row r="999" spans="1:6" ht="15">
      <c r="A999" s="81" t="s">
        <v>388</v>
      </c>
      <c r="B999" s="82" t="s">
        <v>369</v>
      </c>
      <c r="C999" s="83" t="s">
        <v>1703</v>
      </c>
      <c r="D999" s="84">
        <v>819.78</v>
      </c>
      <c r="E999" s="85" t="s">
        <v>45</v>
      </c>
      <c r="F999" s="86">
        <f t="shared" si="15"/>
        <v>819.78</v>
      </c>
    </row>
    <row r="1000" spans="1:6" ht="15">
      <c r="A1000" s="81" t="s">
        <v>451</v>
      </c>
      <c r="B1000" s="82" t="s">
        <v>369</v>
      </c>
      <c r="C1000" s="83" t="s">
        <v>1704</v>
      </c>
      <c r="D1000" s="84">
        <v>72000</v>
      </c>
      <c r="E1000" s="85" t="s">
        <v>45</v>
      </c>
      <c r="F1000" s="86">
        <f t="shared" si="15"/>
        <v>72000</v>
      </c>
    </row>
    <row r="1001" spans="1:6" ht="15">
      <c r="A1001" s="81" t="s">
        <v>388</v>
      </c>
      <c r="B1001" s="82" t="s">
        <v>369</v>
      </c>
      <c r="C1001" s="83" t="s">
        <v>1705</v>
      </c>
      <c r="D1001" s="84">
        <v>72000</v>
      </c>
      <c r="E1001" s="85" t="s">
        <v>45</v>
      </c>
      <c r="F1001" s="86">
        <f t="shared" si="15"/>
        <v>72000</v>
      </c>
    </row>
    <row r="1002" spans="1:6" ht="78">
      <c r="A1002" s="81" t="s">
        <v>1706</v>
      </c>
      <c r="B1002" s="82" t="s">
        <v>369</v>
      </c>
      <c r="C1002" s="83" t="s">
        <v>1707</v>
      </c>
      <c r="D1002" s="84">
        <v>1086096</v>
      </c>
      <c r="E1002" s="85" t="s">
        <v>45</v>
      </c>
      <c r="F1002" s="86">
        <f t="shared" si="15"/>
        <v>1086096</v>
      </c>
    </row>
    <row r="1003" spans="1:6" ht="30.75">
      <c r="A1003" s="81" t="s">
        <v>445</v>
      </c>
      <c r="B1003" s="82" t="s">
        <v>369</v>
      </c>
      <c r="C1003" s="83" t="s">
        <v>1708</v>
      </c>
      <c r="D1003" s="84">
        <v>997097.9</v>
      </c>
      <c r="E1003" s="85" t="s">
        <v>45</v>
      </c>
      <c r="F1003" s="86">
        <f t="shared" si="15"/>
        <v>997097.9</v>
      </c>
    </row>
    <row r="1004" spans="1:6" ht="15">
      <c r="A1004" s="81" t="s">
        <v>388</v>
      </c>
      <c r="B1004" s="82" t="s">
        <v>369</v>
      </c>
      <c r="C1004" s="83" t="s">
        <v>1709</v>
      </c>
      <c r="D1004" s="84">
        <v>997097.9</v>
      </c>
      <c r="E1004" s="85" t="s">
        <v>45</v>
      </c>
      <c r="F1004" s="86">
        <f t="shared" si="15"/>
        <v>997097.9</v>
      </c>
    </row>
    <row r="1005" spans="1:6" ht="30.75">
      <c r="A1005" s="81" t="s">
        <v>448</v>
      </c>
      <c r="B1005" s="82" t="s">
        <v>369</v>
      </c>
      <c r="C1005" s="83" t="s">
        <v>1710</v>
      </c>
      <c r="D1005" s="84">
        <v>998.1</v>
      </c>
      <c r="E1005" s="85" t="s">
        <v>45</v>
      </c>
      <c r="F1005" s="86">
        <f t="shared" si="15"/>
        <v>998.1</v>
      </c>
    </row>
    <row r="1006" spans="1:6" ht="15">
      <c r="A1006" s="81" t="s">
        <v>388</v>
      </c>
      <c r="B1006" s="82" t="s">
        <v>369</v>
      </c>
      <c r="C1006" s="83" t="s">
        <v>1711</v>
      </c>
      <c r="D1006" s="84">
        <v>998.1</v>
      </c>
      <c r="E1006" s="85" t="s">
        <v>45</v>
      </c>
      <c r="F1006" s="86">
        <f t="shared" si="15"/>
        <v>998.1</v>
      </c>
    </row>
    <row r="1007" spans="1:6" ht="15">
      <c r="A1007" s="81" t="s">
        <v>451</v>
      </c>
      <c r="B1007" s="82" t="s">
        <v>369</v>
      </c>
      <c r="C1007" s="83" t="s">
        <v>1712</v>
      </c>
      <c r="D1007" s="84">
        <v>88000</v>
      </c>
      <c r="E1007" s="85" t="s">
        <v>45</v>
      </c>
      <c r="F1007" s="86">
        <f t="shared" si="15"/>
        <v>88000</v>
      </c>
    </row>
    <row r="1008" spans="1:6" ht="15">
      <c r="A1008" s="81" t="s">
        <v>388</v>
      </c>
      <c r="B1008" s="82" t="s">
        <v>369</v>
      </c>
      <c r="C1008" s="83" t="s">
        <v>1713</v>
      </c>
      <c r="D1008" s="84">
        <v>88000</v>
      </c>
      <c r="E1008" s="85" t="s">
        <v>45</v>
      </c>
      <c r="F1008" s="86">
        <f t="shared" si="15"/>
        <v>88000</v>
      </c>
    </row>
    <row r="1009" spans="1:6" ht="78">
      <c r="A1009" s="81" t="s">
        <v>1714</v>
      </c>
      <c r="B1009" s="82" t="s">
        <v>369</v>
      </c>
      <c r="C1009" s="83" t="s">
        <v>1715</v>
      </c>
      <c r="D1009" s="84">
        <v>895242</v>
      </c>
      <c r="E1009" s="85" t="s">
        <v>45</v>
      </c>
      <c r="F1009" s="86">
        <f t="shared" si="15"/>
        <v>895242</v>
      </c>
    </row>
    <row r="1010" spans="1:6" ht="30.75">
      <c r="A1010" s="81" t="s">
        <v>445</v>
      </c>
      <c r="B1010" s="82" t="s">
        <v>369</v>
      </c>
      <c r="C1010" s="83" t="s">
        <v>1716</v>
      </c>
      <c r="D1010" s="84">
        <v>822418.76</v>
      </c>
      <c r="E1010" s="85" t="s">
        <v>45</v>
      </c>
      <c r="F1010" s="86">
        <f t="shared" si="15"/>
        <v>822418.76</v>
      </c>
    </row>
    <row r="1011" spans="1:6" ht="15">
      <c r="A1011" s="81" t="s">
        <v>388</v>
      </c>
      <c r="B1011" s="82" t="s">
        <v>369</v>
      </c>
      <c r="C1011" s="83" t="s">
        <v>1717</v>
      </c>
      <c r="D1011" s="84">
        <v>822418.76</v>
      </c>
      <c r="E1011" s="85" t="s">
        <v>45</v>
      </c>
      <c r="F1011" s="86">
        <f t="shared" si="15"/>
        <v>822418.76</v>
      </c>
    </row>
    <row r="1012" spans="1:6" ht="30.75">
      <c r="A1012" s="81" t="s">
        <v>448</v>
      </c>
      <c r="B1012" s="82" t="s">
        <v>369</v>
      </c>
      <c r="C1012" s="83" t="s">
        <v>1718</v>
      </c>
      <c r="D1012" s="84">
        <v>823.24</v>
      </c>
      <c r="E1012" s="85" t="s">
        <v>45</v>
      </c>
      <c r="F1012" s="86">
        <f t="shared" si="15"/>
        <v>823.24</v>
      </c>
    </row>
    <row r="1013" spans="1:6" ht="15">
      <c r="A1013" s="81" t="s">
        <v>388</v>
      </c>
      <c r="B1013" s="82" t="s">
        <v>369</v>
      </c>
      <c r="C1013" s="83" t="s">
        <v>1719</v>
      </c>
      <c r="D1013" s="84">
        <v>823.24</v>
      </c>
      <c r="E1013" s="85" t="s">
        <v>45</v>
      </c>
      <c r="F1013" s="86">
        <f t="shared" si="15"/>
        <v>823.24</v>
      </c>
    </row>
    <row r="1014" spans="1:6" ht="15">
      <c r="A1014" s="81" t="s">
        <v>451</v>
      </c>
      <c r="B1014" s="82" t="s">
        <v>369</v>
      </c>
      <c r="C1014" s="83" t="s">
        <v>1720</v>
      </c>
      <c r="D1014" s="84">
        <v>72000</v>
      </c>
      <c r="E1014" s="85" t="s">
        <v>45</v>
      </c>
      <c r="F1014" s="86">
        <f t="shared" si="15"/>
        <v>72000</v>
      </c>
    </row>
    <row r="1015" spans="1:6" ht="15">
      <c r="A1015" s="81" t="s">
        <v>388</v>
      </c>
      <c r="B1015" s="82" t="s">
        <v>369</v>
      </c>
      <c r="C1015" s="83" t="s">
        <v>1721</v>
      </c>
      <c r="D1015" s="84">
        <v>72000</v>
      </c>
      <c r="E1015" s="85" t="s">
        <v>45</v>
      </c>
      <c r="F1015" s="86">
        <f t="shared" si="15"/>
        <v>72000</v>
      </c>
    </row>
    <row r="1016" spans="1:6" ht="93">
      <c r="A1016" s="81" t="s">
        <v>1722</v>
      </c>
      <c r="B1016" s="82" t="s">
        <v>369</v>
      </c>
      <c r="C1016" s="83" t="s">
        <v>1723</v>
      </c>
      <c r="D1016" s="84">
        <v>407369</v>
      </c>
      <c r="E1016" s="85" t="s">
        <v>45</v>
      </c>
      <c r="F1016" s="86">
        <f t="shared" si="15"/>
        <v>407369</v>
      </c>
    </row>
    <row r="1017" spans="1:6" ht="30.75">
      <c r="A1017" s="81" t="s">
        <v>445</v>
      </c>
      <c r="B1017" s="82" t="s">
        <v>369</v>
      </c>
      <c r="C1017" s="83" t="s">
        <v>1724</v>
      </c>
      <c r="D1017" s="84">
        <v>381487.13</v>
      </c>
      <c r="E1017" s="85" t="s">
        <v>45</v>
      </c>
      <c r="F1017" s="86">
        <f t="shared" si="15"/>
        <v>381487.13</v>
      </c>
    </row>
    <row r="1018" spans="1:6" ht="15">
      <c r="A1018" s="81" t="s">
        <v>388</v>
      </c>
      <c r="B1018" s="82" t="s">
        <v>369</v>
      </c>
      <c r="C1018" s="83" t="s">
        <v>1725</v>
      </c>
      <c r="D1018" s="84">
        <v>381487.13</v>
      </c>
      <c r="E1018" s="85" t="s">
        <v>45</v>
      </c>
      <c r="F1018" s="86">
        <f t="shared" si="15"/>
        <v>381487.13</v>
      </c>
    </row>
    <row r="1019" spans="1:6" ht="30.75">
      <c r="A1019" s="81" t="s">
        <v>448</v>
      </c>
      <c r="B1019" s="82" t="s">
        <v>369</v>
      </c>
      <c r="C1019" s="83" t="s">
        <v>1726</v>
      </c>
      <c r="D1019" s="84">
        <v>381.87</v>
      </c>
      <c r="E1019" s="85" t="s">
        <v>45</v>
      </c>
      <c r="F1019" s="86">
        <f t="shared" si="15"/>
        <v>381.87</v>
      </c>
    </row>
    <row r="1020" spans="1:6" ht="15">
      <c r="A1020" s="81" t="s">
        <v>388</v>
      </c>
      <c r="B1020" s="82" t="s">
        <v>369</v>
      </c>
      <c r="C1020" s="83" t="s">
        <v>1727</v>
      </c>
      <c r="D1020" s="84">
        <v>381.87</v>
      </c>
      <c r="E1020" s="85" t="s">
        <v>45</v>
      </c>
      <c r="F1020" s="86">
        <f t="shared" si="15"/>
        <v>381.87</v>
      </c>
    </row>
    <row r="1021" spans="1:6" ht="15">
      <c r="A1021" s="81" t="s">
        <v>451</v>
      </c>
      <c r="B1021" s="82" t="s">
        <v>369</v>
      </c>
      <c r="C1021" s="83" t="s">
        <v>1728</v>
      </c>
      <c r="D1021" s="84">
        <v>25500</v>
      </c>
      <c r="E1021" s="85" t="s">
        <v>45</v>
      </c>
      <c r="F1021" s="86">
        <f t="shared" si="15"/>
        <v>25500</v>
      </c>
    </row>
    <row r="1022" spans="1:6" ht="15">
      <c r="A1022" s="81" t="s">
        <v>388</v>
      </c>
      <c r="B1022" s="82" t="s">
        <v>369</v>
      </c>
      <c r="C1022" s="83" t="s">
        <v>1729</v>
      </c>
      <c r="D1022" s="84">
        <v>25500</v>
      </c>
      <c r="E1022" s="85" t="s">
        <v>45</v>
      </c>
      <c r="F1022" s="86">
        <f t="shared" si="15"/>
        <v>25500</v>
      </c>
    </row>
    <row r="1023" spans="1:6" ht="78">
      <c r="A1023" s="81" t="s">
        <v>1730</v>
      </c>
      <c r="B1023" s="82" t="s">
        <v>369</v>
      </c>
      <c r="C1023" s="83" t="s">
        <v>1731</v>
      </c>
      <c r="D1023" s="84">
        <v>1070829</v>
      </c>
      <c r="E1023" s="85" t="s">
        <v>45</v>
      </c>
      <c r="F1023" s="86">
        <f t="shared" si="15"/>
        <v>1070829</v>
      </c>
    </row>
    <row r="1024" spans="1:6" ht="30.75">
      <c r="A1024" s="81" t="s">
        <v>445</v>
      </c>
      <c r="B1024" s="82" t="s">
        <v>369</v>
      </c>
      <c r="C1024" s="83" t="s">
        <v>1732</v>
      </c>
      <c r="D1024" s="84">
        <v>1003824.17</v>
      </c>
      <c r="E1024" s="85" t="s">
        <v>45</v>
      </c>
      <c r="F1024" s="86">
        <f t="shared" si="15"/>
        <v>1003824.17</v>
      </c>
    </row>
    <row r="1025" spans="1:6" ht="15">
      <c r="A1025" s="81" t="s">
        <v>388</v>
      </c>
      <c r="B1025" s="82" t="s">
        <v>369</v>
      </c>
      <c r="C1025" s="83" t="s">
        <v>1733</v>
      </c>
      <c r="D1025" s="84">
        <v>1003824.17</v>
      </c>
      <c r="E1025" s="85" t="s">
        <v>45</v>
      </c>
      <c r="F1025" s="86">
        <f t="shared" si="15"/>
        <v>1003824.17</v>
      </c>
    </row>
    <row r="1026" spans="1:6" ht="30.75">
      <c r="A1026" s="81" t="s">
        <v>448</v>
      </c>
      <c r="B1026" s="82" t="s">
        <v>369</v>
      </c>
      <c r="C1026" s="83" t="s">
        <v>1734</v>
      </c>
      <c r="D1026" s="84">
        <v>1004.83</v>
      </c>
      <c r="E1026" s="85" t="s">
        <v>45</v>
      </c>
      <c r="F1026" s="86">
        <f t="shared" si="15"/>
        <v>1004.83</v>
      </c>
    </row>
    <row r="1027" spans="1:6" ht="15">
      <c r="A1027" s="81" t="s">
        <v>388</v>
      </c>
      <c r="B1027" s="82" t="s">
        <v>369</v>
      </c>
      <c r="C1027" s="83" t="s">
        <v>1735</v>
      </c>
      <c r="D1027" s="84">
        <v>1004.83</v>
      </c>
      <c r="E1027" s="85" t="s">
        <v>45</v>
      </c>
      <c r="F1027" s="86">
        <f t="shared" si="15"/>
        <v>1004.83</v>
      </c>
    </row>
    <row r="1028" spans="1:6" ht="15">
      <c r="A1028" s="81" t="s">
        <v>451</v>
      </c>
      <c r="B1028" s="82" t="s">
        <v>369</v>
      </c>
      <c r="C1028" s="83" t="s">
        <v>1736</v>
      </c>
      <c r="D1028" s="84">
        <v>66000</v>
      </c>
      <c r="E1028" s="85" t="s">
        <v>45</v>
      </c>
      <c r="F1028" s="86">
        <f t="shared" si="15"/>
        <v>66000</v>
      </c>
    </row>
    <row r="1029" spans="1:6" ht="15">
      <c r="A1029" s="81" t="s">
        <v>388</v>
      </c>
      <c r="B1029" s="82" t="s">
        <v>369</v>
      </c>
      <c r="C1029" s="83" t="s">
        <v>1737</v>
      </c>
      <c r="D1029" s="84">
        <v>66000</v>
      </c>
      <c r="E1029" s="85" t="s">
        <v>45</v>
      </c>
      <c r="F1029" s="86">
        <f t="shared" si="15"/>
        <v>66000</v>
      </c>
    </row>
    <row r="1030" spans="1:6" ht="30.75">
      <c r="A1030" s="69" t="s">
        <v>1512</v>
      </c>
      <c r="B1030" s="70" t="s">
        <v>369</v>
      </c>
      <c r="C1030" s="71" t="s">
        <v>1738</v>
      </c>
      <c r="D1030" s="72">
        <v>47523095</v>
      </c>
      <c r="E1030" s="73">
        <v>5254833.77</v>
      </c>
      <c r="F1030" s="74">
        <f t="shared" si="15"/>
        <v>42268261.230000004</v>
      </c>
    </row>
    <row r="1031" spans="1:6" ht="46.5">
      <c r="A1031" s="81" t="s">
        <v>822</v>
      </c>
      <c r="B1031" s="82" t="s">
        <v>369</v>
      </c>
      <c r="C1031" s="83" t="s">
        <v>1739</v>
      </c>
      <c r="D1031" s="84">
        <v>1000000</v>
      </c>
      <c r="E1031" s="85" t="s">
        <v>45</v>
      </c>
      <c r="F1031" s="86">
        <f t="shared" si="15"/>
        <v>1000000</v>
      </c>
    </row>
    <row r="1032" spans="1:6" ht="30.75">
      <c r="A1032" s="81" t="s">
        <v>824</v>
      </c>
      <c r="B1032" s="82" t="s">
        <v>369</v>
      </c>
      <c r="C1032" s="83" t="s">
        <v>1740</v>
      </c>
      <c r="D1032" s="84">
        <v>1000000</v>
      </c>
      <c r="E1032" s="85" t="s">
        <v>45</v>
      </c>
      <c r="F1032" s="86">
        <f t="shared" si="15"/>
        <v>1000000</v>
      </c>
    </row>
    <row r="1033" spans="1:6" ht="30.75">
      <c r="A1033" s="81" t="s">
        <v>430</v>
      </c>
      <c r="B1033" s="82" t="s">
        <v>369</v>
      </c>
      <c r="C1033" s="83" t="s">
        <v>1741</v>
      </c>
      <c r="D1033" s="84">
        <v>1000000</v>
      </c>
      <c r="E1033" s="85" t="s">
        <v>45</v>
      </c>
      <c r="F1033" s="86">
        <f t="shared" si="15"/>
        <v>1000000</v>
      </c>
    </row>
    <row r="1034" spans="1:6" ht="78">
      <c r="A1034" s="81" t="s">
        <v>746</v>
      </c>
      <c r="B1034" s="82" t="s">
        <v>369</v>
      </c>
      <c r="C1034" s="83" t="s">
        <v>1742</v>
      </c>
      <c r="D1034" s="84">
        <v>279989</v>
      </c>
      <c r="E1034" s="85" t="s">
        <v>45</v>
      </c>
      <c r="F1034" s="86">
        <f t="shared" si="15"/>
        <v>279989</v>
      </c>
    </row>
    <row r="1035" spans="1:6" ht="46.5">
      <c r="A1035" s="81" t="s">
        <v>748</v>
      </c>
      <c r="B1035" s="82" t="s">
        <v>369</v>
      </c>
      <c r="C1035" s="83" t="s">
        <v>1743</v>
      </c>
      <c r="D1035" s="84">
        <v>279989</v>
      </c>
      <c r="E1035" s="85" t="s">
        <v>45</v>
      </c>
      <c r="F1035" s="86">
        <f t="shared" si="15"/>
        <v>279989</v>
      </c>
    </row>
    <row r="1036" spans="1:6" ht="30.75">
      <c r="A1036" s="81" t="s">
        <v>430</v>
      </c>
      <c r="B1036" s="82" t="s">
        <v>369</v>
      </c>
      <c r="C1036" s="83" t="s">
        <v>1744</v>
      </c>
      <c r="D1036" s="84">
        <v>279989</v>
      </c>
      <c r="E1036" s="85" t="s">
        <v>45</v>
      </c>
      <c r="F1036" s="86">
        <f t="shared" si="15"/>
        <v>279989</v>
      </c>
    </row>
    <row r="1037" spans="1:6" ht="30.75">
      <c r="A1037" s="81" t="s">
        <v>1745</v>
      </c>
      <c r="B1037" s="82" t="s">
        <v>369</v>
      </c>
      <c r="C1037" s="83" t="s">
        <v>1746</v>
      </c>
      <c r="D1037" s="84">
        <v>740876</v>
      </c>
      <c r="E1037" s="85" t="s">
        <v>45</v>
      </c>
      <c r="F1037" s="86">
        <f t="shared" si="15"/>
        <v>740876</v>
      </c>
    </row>
    <row r="1038" spans="1:6" ht="30.75">
      <c r="A1038" s="81" t="s">
        <v>1747</v>
      </c>
      <c r="B1038" s="82" t="s">
        <v>369</v>
      </c>
      <c r="C1038" s="83" t="s">
        <v>1748</v>
      </c>
      <c r="D1038" s="84">
        <v>740876</v>
      </c>
      <c r="E1038" s="85" t="s">
        <v>45</v>
      </c>
      <c r="F1038" s="86">
        <f t="shared" si="15"/>
        <v>740876</v>
      </c>
    </row>
    <row r="1039" spans="1:6" ht="30.75">
      <c r="A1039" s="81" t="s">
        <v>430</v>
      </c>
      <c r="B1039" s="82" t="s">
        <v>369</v>
      </c>
      <c r="C1039" s="83" t="s">
        <v>1749</v>
      </c>
      <c r="D1039" s="84">
        <v>740876</v>
      </c>
      <c r="E1039" s="85" t="s">
        <v>45</v>
      </c>
      <c r="F1039" s="86">
        <f aca="true" t="shared" si="16" ref="F1039:F1059">IF(OR(D1039="-",IF(E1039="-",0,E1039)&gt;=IF(D1039="-",0,D1039)),"-",IF(D1039="-",0,D1039)-IF(E1039="-",0,E1039))</f>
        <v>740876</v>
      </c>
    </row>
    <row r="1040" spans="1:6" ht="78">
      <c r="A1040" s="81" t="s">
        <v>1750</v>
      </c>
      <c r="B1040" s="82" t="s">
        <v>369</v>
      </c>
      <c r="C1040" s="83" t="s">
        <v>1751</v>
      </c>
      <c r="D1040" s="84">
        <v>16734713</v>
      </c>
      <c r="E1040" s="85">
        <v>1724045</v>
      </c>
      <c r="F1040" s="86">
        <f t="shared" si="16"/>
        <v>15010668</v>
      </c>
    </row>
    <row r="1041" spans="1:6" ht="30.75">
      <c r="A1041" s="81" t="s">
        <v>676</v>
      </c>
      <c r="B1041" s="82" t="s">
        <v>369</v>
      </c>
      <c r="C1041" s="83" t="s">
        <v>1752</v>
      </c>
      <c r="D1041" s="84">
        <v>16734713</v>
      </c>
      <c r="E1041" s="85">
        <v>1724045</v>
      </c>
      <c r="F1041" s="86">
        <f t="shared" si="16"/>
        <v>15010668</v>
      </c>
    </row>
    <row r="1042" spans="1:6" ht="30.75">
      <c r="A1042" s="81" t="s">
        <v>380</v>
      </c>
      <c r="B1042" s="82" t="s">
        <v>369</v>
      </c>
      <c r="C1042" s="83" t="s">
        <v>1753</v>
      </c>
      <c r="D1042" s="84">
        <v>12157797</v>
      </c>
      <c r="E1042" s="85">
        <v>1338686.56</v>
      </c>
      <c r="F1042" s="86">
        <f t="shared" si="16"/>
        <v>10819110.44</v>
      </c>
    </row>
    <row r="1043" spans="1:6" ht="62.25">
      <c r="A1043" s="81" t="s">
        <v>384</v>
      </c>
      <c r="B1043" s="82" t="s">
        <v>369</v>
      </c>
      <c r="C1043" s="83" t="s">
        <v>1754</v>
      </c>
      <c r="D1043" s="84">
        <v>3671655</v>
      </c>
      <c r="E1043" s="85">
        <v>275239.93</v>
      </c>
      <c r="F1043" s="86">
        <f t="shared" si="16"/>
        <v>3396415.07</v>
      </c>
    </row>
    <row r="1044" spans="1:6" ht="46.5">
      <c r="A1044" s="81" t="s">
        <v>386</v>
      </c>
      <c r="B1044" s="82" t="s">
        <v>369</v>
      </c>
      <c r="C1044" s="83" t="s">
        <v>1755</v>
      </c>
      <c r="D1044" s="84">
        <v>236694</v>
      </c>
      <c r="E1044" s="85">
        <v>6891.12</v>
      </c>
      <c r="F1044" s="86">
        <f t="shared" si="16"/>
        <v>229802.88</v>
      </c>
    </row>
    <row r="1045" spans="1:6" ht="15">
      <c r="A1045" s="81" t="s">
        <v>388</v>
      </c>
      <c r="B1045" s="82" t="s">
        <v>369</v>
      </c>
      <c r="C1045" s="83" t="s">
        <v>1756</v>
      </c>
      <c r="D1045" s="84">
        <v>667200</v>
      </c>
      <c r="E1045" s="85">
        <v>103227.39</v>
      </c>
      <c r="F1045" s="86">
        <f t="shared" si="16"/>
        <v>563972.61</v>
      </c>
    </row>
    <row r="1046" spans="1:6" ht="15">
      <c r="A1046" s="81" t="s">
        <v>687</v>
      </c>
      <c r="B1046" s="82" t="s">
        <v>369</v>
      </c>
      <c r="C1046" s="83" t="s">
        <v>1757</v>
      </c>
      <c r="D1046" s="84">
        <v>1367</v>
      </c>
      <c r="E1046" s="85" t="s">
        <v>45</v>
      </c>
      <c r="F1046" s="86">
        <f t="shared" si="16"/>
        <v>1367</v>
      </c>
    </row>
    <row r="1047" spans="1:6" ht="46.5">
      <c r="A1047" s="81" t="s">
        <v>1758</v>
      </c>
      <c r="B1047" s="82" t="s">
        <v>369</v>
      </c>
      <c r="C1047" s="83" t="s">
        <v>1759</v>
      </c>
      <c r="D1047" s="84">
        <v>28606217</v>
      </c>
      <c r="E1047" s="85">
        <v>3530788.77</v>
      </c>
      <c r="F1047" s="86">
        <f t="shared" si="16"/>
        <v>25075428.23</v>
      </c>
    </row>
    <row r="1048" spans="1:6" ht="30.75">
      <c r="A1048" s="81" t="s">
        <v>1606</v>
      </c>
      <c r="B1048" s="82" t="s">
        <v>369</v>
      </c>
      <c r="C1048" s="83" t="s">
        <v>1760</v>
      </c>
      <c r="D1048" s="84">
        <v>28606217</v>
      </c>
      <c r="E1048" s="85">
        <v>3530788.77</v>
      </c>
      <c r="F1048" s="86">
        <f t="shared" si="16"/>
        <v>25075428.23</v>
      </c>
    </row>
    <row r="1049" spans="1:6" ht="78">
      <c r="A1049" s="81" t="s">
        <v>416</v>
      </c>
      <c r="B1049" s="82" t="s">
        <v>369</v>
      </c>
      <c r="C1049" s="83" t="s">
        <v>1761</v>
      </c>
      <c r="D1049" s="84">
        <v>28606217</v>
      </c>
      <c r="E1049" s="85">
        <v>3530788.77</v>
      </c>
      <c r="F1049" s="86">
        <f t="shared" si="16"/>
        <v>25075428.23</v>
      </c>
    </row>
    <row r="1050" spans="1:6" ht="15">
      <c r="A1050" s="81" t="s">
        <v>376</v>
      </c>
      <c r="B1050" s="82" t="s">
        <v>369</v>
      </c>
      <c r="C1050" s="83" t="s">
        <v>1762</v>
      </c>
      <c r="D1050" s="84">
        <v>161300</v>
      </c>
      <c r="E1050" s="85" t="s">
        <v>45</v>
      </c>
      <c r="F1050" s="86">
        <f t="shared" si="16"/>
        <v>161300</v>
      </c>
    </row>
    <row r="1051" spans="1:6" ht="62.25">
      <c r="A1051" s="81" t="s">
        <v>1763</v>
      </c>
      <c r="B1051" s="82" t="s">
        <v>369</v>
      </c>
      <c r="C1051" s="83" t="s">
        <v>1764</v>
      </c>
      <c r="D1051" s="84">
        <v>161300</v>
      </c>
      <c r="E1051" s="85" t="s">
        <v>45</v>
      </c>
      <c r="F1051" s="86">
        <f t="shared" si="16"/>
        <v>161300</v>
      </c>
    </row>
    <row r="1052" spans="1:6" ht="30.75">
      <c r="A1052" s="81" t="s">
        <v>380</v>
      </c>
      <c r="B1052" s="82" t="s">
        <v>369</v>
      </c>
      <c r="C1052" s="83" t="s">
        <v>1765</v>
      </c>
      <c r="D1052" s="84">
        <v>116518.27</v>
      </c>
      <c r="E1052" s="85" t="s">
        <v>45</v>
      </c>
      <c r="F1052" s="86">
        <f t="shared" si="16"/>
        <v>116518.27</v>
      </c>
    </row>
    <row r="1053" spans="1:6" ht="62.25">
      <c r="A1053" s="81" t="s">
        <v>384</v>
      </c>
      <c r="B1053" s="82" t="s">
        <v>369</v>
      </c>
      <c r="C1053" s="83" t="s">
        <v>1766</v>
      </c>
      <c r="D1053" s="84">
        <v>35281.73</v>
      </c>
      <c r="E1053" s="85" t="s">
        <v>45</v>
      </c>
      <c r="F1053" s="86">
        <f t="shared" si="16"/>
        <v>35281.73</v>
      </c>
    </row>
    <row r="1054" spans="1:6" ht="15">
      <c r="A1054" s="81" t="s">
        <v>388</v>
      </c>
      <c r="B1054" s="82" t="s">
        <v>369</v>
      </c>
      <c r="C1054" s="83" t="s">
        <v>1767</v>
      </c>
      <c r="D1054" s="84">
        <v>9500</v>
      </c>
      <c r="E1054" s="85" t="s">
        <v>45</v>
      </c>
      <c r="F1054" s="86">
        <f t="shared" si="16"/>
        <v>9500</v>
      </c>
    </row>
    <row r="1055" spans="1:6" ht="15">
      <c r="A1055" s="81" t="s">
        <v>689</v>
      </c>
      <c r="B1055" s="82" t="s">
        <v>369</v>
      </c>
      <c r="C1055" s="83" t="s">
        <v>1768</v>
      </c>
      <c r="D1055" s="84">
        <v>10622178</v>
      </c>
      <c r="E1055" s="85" t="s">
        <v>45</v>
      </c>
      <c r="F1055" s="86">
        <f t="shared" si="16"/>
        <v>10622178</v>
      </c>
    </row>
    <row r="1056" spans="1:6" ht="15">
      <c r="A1056" s="69" t="s">
        <v>698</v>
      </c>
      <c r="B1056" s="70" t="s">
        <v>369</v>
      </c>
      <c r="C1056" s="71" t="s">
        <v>1769</v>
      </c>
      <c r="D1056" s="72">
        <v>10622178</v>
      </c>
      <c r="E1056" s="73" t="s">
        <v>45</v>
      </c>
      <c r="F1056" s="74">
        <f t="shared" si="16"/>
        <v>10622178</v>
      </c>
    </row>
    <row r="1057" spans="1:6" ht="30.75">
      <c r="A1057" s="81" t="s">
        <v>1770</v>
      </c>
      <c r="B1057" s="82" t="s">
        <v>369</v>
      </c>
      <c r="C1057" s="83" t="s">
        <v>1771</v>
      </c>
      <c r="D1057" s="84">
        <v>10622178</v>
      </c>
      <c r="E1057" s="85" t="s">
        <v>45</v>
      </c>
      <c r="F1057" s="86">
        <f t="shared" si="16"/>
        <v>10622178</v>
      </c>
    </row>
    <row r="1058" spans="1:6" ht="46.5">
      <c r="A1058" s="81" t="s">
        <v>1772</v>
      </c>
      <c r="B1058" s="82" t="s">
        <v>369</v>
      </c>
      <c r="C1058" s="83" t="s">
        <v>1773</v>
      </c>
      <c r="D1058" s="84">
        <v>10622178</v>
      </c>
      <c r="E1058" s="85" t="s">
        <v>45</v>
      </c>
      <c r="F1058" s="86">
        <f t="shared" si="16"/>
        <v>10622178</v>
      </c>
    </row>
    <row r="1059" spans="1:6" ht="15">
      <c r="A1059" s="81" t="s">
        <v>1774</v>
      </c>
      <c r="B1059" s="82" t="s">
        <v>369</v>
      </c>
      <c r="C1059" s="83" t="s">
        <v>1775</v>
      </c>
      <c r="D1059" s="84">
        <v>10622178</v>
      </c>
      <c r="E1059" s="85" t="s">
        <v>45</v>
      </c>
      <c r="F1059" s="86">
        <f t="shared" si="16"/>
        <v>10622178</v>
      </c>
    </row>
    <row r="1060" spans="1:6" ht="9" customHeight="1">
      <c r="A1060" s="88"/>
      <c r="B1060" s="89"/>
      <c r="C1060" s="90"/>
      <c r="D1060" s="91"/>
      <c r="E1060" s="89"/>
      <c r="F1060" s="89"/>
    </row>
    <row r="1061" spans="1:6" ht="27.75" customHeight="1">
      <c r="A1061" s="92" t="s">
        <v>1776</v>
      </c>
      <c r="B1061" s="93" t="s">
        <v>1777</v>
      </c>
      <c r="C1061" s="94" t="s">
        <v>370</v>
      </c>
      <c r="D1061" s="95">
        <v>-188784221.39</v>
      </c>
      <c r="E1061" s="95">
        <v>11472682.89</v>
      </c>
      <c r="F1061" s="96" t="s">
        <v>1778</v>
      </c>
    </row>
  </sheetData>
  <sheetProtection/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43">
      <selection activeCell="G41" sqref="G41"/>
    </sheetView>
  </sheetViews>
  <sheetFormatPr defaultColWidth="9.140625" defaultRowHeight="12.75"/>
  <cols>
    <col min="1" max="1" width="54.140625" style="1" customWidth="1"/>
    <col min="2" max="2" width="7.57421875" style="1" customWidth="1"/>
    <col min="3" max="3" width="27.57421875" style="1" customWidth="1"/>
    <col min="4" max="5" width="18.28125" style="1" customWidth="1"/>
    <col min="6" max="6" width="16.28125" style="1" customWidth="1"/>
    <col min="7" max="7" width="13.421875" style="1" bestFit="1" customWidth="1"/>
    <col min="8" max="8" width="14.28125" style="1" customWidth="1"/>
    <col min="9" max="16384" width="8.8515625" style="1" customWidth="1"/>
  </cols>
  <sheetData>
    <row r="1" spans="1:6" ht="15">
      <c r="A1" s="178"/>
      <c r="B1" s="178"/>
      <c r="C1" s="178"/>
      <c r="D1" s="178"/>
      <c r="E1" s="178"/>
      <c r="F1" s="178"/>
    </row>
    <row r="2" spans="1:6" ht="15.75" thickBot="1">
      <c r="A2" s="179" t="s">
        <v>1805</v>
      </c>
      <c r="B2" s="179"/>
      <c r="C2" s="179"/>
      <c r="D2" s="179"/>
      <c r="E2" s="179"/>
      <c r="F2" s="179"/>
    </row>
    <row r="3" spans="1:6" ht="15">
      <c r="A3" s="180" t="s">
        <v>22</v>
      </c>
      <c r="B3" s="183" t="s">
        <v>23</v>
      </c>
      <c r="C3" s="186" t="s">
        <v>1779</v>
      </c>
      <c r="D3" s="189" t="s">
        <v>25</v>
      </c>
      <c r="E3" s="189" t="s">
        <v>26</v>
      </c>
      <c r="F3" s="192" t="s">
        <v>27</v>
      </c>
    </row>
    <row r="4" spans="1:6" ht="15">
      <c r="A4" s="181"/>
      <c r="B4" s="184"/>
      <c r="C4" s="187"/>
      <c r="D4" s="190"/>
      <c r="E4" s="190"/>
      <c r="F4" s="193"/>
    </row>
    <row r="5" spans="1:6" ht="15">
      <c r="A5" s="181"/>
      <c r="B5" s="184"/>
      <c r="C5" s="187"/>
      <c r="D5" s="190"/>
      <c r="E5" s="190"/>
      <c r="F5" s="193"/>
    </row>
    <row r="6" spans="1:6" ht="15">
      <c r="A6" s="181"/>
      <c r="B6" s="184"/>
      <c r="C6" s="187"/>
      <c r="D6" s="190"/>
      <c r="E6" s="190"/>
      <c r="F6" s="193"/>
    </row>
    <row r="7" spans="1:6" ht="15">
      <c r="A7" s="181"/>
      <c r="B7" s="184"/>
      <c r="C7" s="187"/>
      <c r="D7" s="190"/>
      <c r="E7" s="190"/>
      <c r="F7" s="193"/>
    </row>
    <row r="8" spans="1:6" ht="9.75" customHeight="1">
      <c r="A8" s="181"/>
      <c r="B8" s="184"/>
      <c r="C8" s="187"/>
      <c r="D8" s="190"/>
      <c r="E8" s="190"/>
      <c r="F8" s="193"/>
    </row>
    <row r="9" spans="1:6" ht="15" hidden="1">
      <c r="A9" s="182"/>
      <c r="B9" s="185"/>
      <c r="C9" s="188"/>
      <c r="D9" s="191"/>
      <c r="E9" s="191"/>
      <c r="F9" s="194"/>
    </row>
    <row r="10" spans="1:6" ht="15.75" thickBot="1">
      <c r="A10" s="2">
        <v>1</v>
      </c>
      <c r="B10" s="3">
        <v>2</v>
      </c>
      <c r="C10" s="4">
        <v>3</v>
      </c>
      <c r="D10" s="5" t="s">
        <v>28</v>
      </c>
      <c r="E10" s="6" t="s">
        <v>29</v>
      </c>
      <c r="F10" s="7" t="s">
        <v>30</v>
      </c>
    </row>
    <row r="11" spans="1:8" ht="45" customHeight="1">
      <c r="A11" s="8" t="s">
        <v>1780</v>
      </c>
      <c r="B11" s="9" t="s">
        <v>1781</v>
      </c>
      <c r="C11" s="10" t="s">
        <v>370</v>
      </c>
      <c r="D11" s="11">
        <f>D13+D37</f>
        <v>188784221.39</v>
      </c>
      <c r="E11" s="11">
        <f>E13+E37</f>
        <v>-11472682.889999986</v>
      </c>
      <c r="F11" s="12">
        <f>D11-E11</f>
        <v>200256904.27999997</v>
      </c>
      <c r="G11" s="13"/>
      <c r="H11" s="13"/>
    </row>
    <row r="12" spans="1:8" ht="15">
      <c r="A12" s="14" t="s">
        <v>34</v>
      </c>
      <c r="B12" s="15" t="s">
        <v>6</v>
      </c>
      <c r="C12" s="16" t="s">
        <v>6</v>
      </c>
      <c r="D12" s="17"/>
      <c r="E12" s="17"/>
      <c r="F12" s="18">
        <f aca="true" t="shared" si="0" ref="F12:F19">D12-E12</f>
        <v>0</v>
      </c>
      <c r="G12" s="13"/>
      <c r="H12" s="13"/>
    </row>
    <row r="13" spans="1:8" ht="24" customHeight="1">
      <c r="A13" s="19" t="s">
        <v>1806</v>
      </c>
      <c r="B13" s="20" t="s">
        <v>1782</v>
      </c>
      <c r="C13" s="21" t="s">
        <v>370</v>
      </c>
      <c r="D13" s="22">
        <f>D15+D26+D20</f>
        <v>0</v>
      </c>
      <c r="E13" s="22">
        <f>E26+E15+E20</f>
        <v>158453129.11</v>
      </c>
      <c r="F13" s="23"/>
      <c r="H13" s="13"/>
    </row>
    <row r="14" spans="1:8" ht="15">
      <c r="A14" s="14" t="s">
        <v>1783</v>
      </c>
      <c r="B14" s="15" t="s">
        <v>6</v>
      </c>
      <c r="C14" s="16" t="s">
        <v>6</v>
      </c>
      <c r="D14" s="17"/>
      <c r="E14" s="17"/>
      <c r="F14" s="18">
        <f t="shared" si="0"/>
        <v>0</v>
      </c>
      <c r="H14" s="13"/>
    </row>
    <row r="15" spans="1:7" ht="30.75">
      <c r="A15" s="19" t="s">
        <v>1807</v>
      </c>
      <c r="B15" s="15" t="s">
        <v>1782</v>
      </c>
      <c r="C15" s="21" t="s">
        <v>1808</v>
      </c>
      <c r="D15" s="22">
        <f>D17+D18</f>
        <v>0</v>
      </c>
      <c r="E15" s="22">
        <f>E18+E17</f>
        <v>0</v>
      </c>
      <c r="F15" s="23">
        <f>D15-E15</f>
        <v>0</v>
      </c>
      <c r="G15" s="13"/>
    </row>
    <row r="16" spans="1:6" ht="30.75">
      <c r="A16" s="14" t="s">
        <v>1809</v>
      </c>
      <c r="B16" s="15" t="s">
        <v>1782</v>
      </c>
      <c r="C16" s="16" t="s">
        <v>1810</v>
      </c>
      <c r="D16" s="17">
        <v>0</v>
      </c>
      <c r="E16" s="17">
        <v>0</v>
      </c>
      <c r="F16" s="18">
        <f t="shared" si="0"/>
        <v>0</v>
      </c>
    </row>
    <row r="17" spans="1:6" ht="46.5">
      <c r="A17" s="14" t="s">
        <v>1811</v>
      </c>
      <c r="B17" s="15" t="s">
        <v>1782</v>
      </c>
      <c r="C17" s="16" t="s">
        <v>1812</v>
      </c>
      <c r="D17" s="17">
        <f>D16</f>
        <v>0</v>
      </c>
      <c r="E17" s="17">
        <f>E16</f>
        <v>0</v>
      </c>
      <c r="F17" s="18">
        <f t="shared" si="0"/>
        <v>0</v>
      </c>
    </row>
    <row r="18" spans="1:6" ht="30.75">
      <c r="A18" s="14" t="s">
        <v>1813</v>
      </c>
      <c r="B18" s="15" t="s">
        <v>1782</v>
      </c>
      <c r="C18" s="16" t="s">
        <v>1814</v>
      </c>
      <c r="D18" s="17">
        <f>D19</f>
        <v>0</v>
      </c>
      <c r="E18" s="17">
        <f>E19</f>
        <v>0</v>
      </c>
      <c r="F18" s="18">
        <f t="shared" si="0"/>
        <v>0</v>
      </c>
    </row>
    <row r="19" spans="1:6" ht="46.5">
      <c r="A19" s="14" t="s">
        <v>1815</v>
      </c>
      <c r="B19" s="15" t="s">
        <v>1782</v>
      </c>
      <c r="C19" s="16" t="s">
        <v>1816</v>
      </c>
      <c r="D19" s="17">
        <v>0</v>
      </c>
      <c r="E19" s="17">
        <v>0</v>
      </c>
      <c r="F19" s="18">
        <f t="shared" si="0"/>
        <v>0</v>
      </c>
    </row>
    <row r="20" spans="1:6" ht="30.75">
      <c r="A20" s="24" t="s">
        <v>1817</v>
      </c>
      <c r="B20" s="15" t="s">
        <v>1782</v>
      </c>
      <c r="C20" s="25" t="s">
        <v>1818</v>
      </c>
      <c r="D20" s="22">
        <f>D23+D25</f>
        <v>0</v>
      </c>
      <c r="E20" s="22">
        <f>E23+E25</f>
        <v>0</v>
      </c>
      <c r="F20" s="23">
        <f>D20-E20</f>
        <v>0</v>
      </c>
    </row>
    <row r="21" spans="1:6" ht="46.5">
      <c r="A21" s="26" t="s">
        <v>1819</v>
      </c>
      <c r="B21" s="15" t="s">
        <v>1782</v>
      </c>
      <c r="C21" s="27" t="s">
        <v>1820</v>
      </c>
      <c r="D21" s="17">
        <f>D23</f>
        <v>0</v>
      </c>
      <c r="E21" s="17">
        <f>E23</f>
        <v>0</v>
      </c>
      <c r="F21" s="18"/>
    </row>
    <row r="22" spans="1:6" ht="46.5">
      <c r="A22" s="26" t="s">
        <v>1821</v>
      </c>
      <c r="B22" s="15" t="s">
        <v>1782</v>
      </c>
      <c r="C22" s="27" t="s">
        <v>1822</v>
      </c>
      <c r="D22" s="17">
        <f>D23</f>
        <v>0</v>
      </c>
      <c r="E22" s="17">
        <f>E23</f>
        <v>0</v>
      </c>
      <c r="F22" s="18"/>
    </row>
    <row r="23" spans="1:6" ht="46.5">
      <c r="A23" s="26" t="s">
        <v>1821</v>
      </c>
      <c r="B23" s="15" t="s">
        <v>1782</v>
      </c>
      <c r="C23" s="27" t="s">
        <v>1823</v>
      </c>
      <c r="D23" s="17">
        <v>0</v>
      </c>
      <c r="E23" s="17">
        <v>0</v>
      </c>
      <c r="F23" s="18"/>
    </row>
    <row r="24" spans="1:6" ht="46.5">
      <c r="A24" s="26" t="s">
        <v>1824</v>
      </c>
      <c r="B24" s="15" t="s">
        <v>1782</v>
      </c>
      <c r="C24" s="27" t="s">
        <v>1825</v>
      </c>
      <c r="D24" s="17">
        <f>D25</f>
        <v>0</v>
      </c>
      <c r="E24" s="17">
        <f>E25</f>
        <v>0</v>
      </c>
      <c r="F24" s="18"/>
    </row>
    <row r="25" spans="1:6" ht="46.5">
      <c r="A25" s="26" t="s">
        <v>1824</v>
      </c>
      <c r="B25" s="15" t="s">
        <v>1782</v>
      </c>
      <c r="C25" s="27" t="s">
        <v>1826</v>
      </c>
      <c r="D25" s="17">
        <v>0</v>
      </c>
      <c r="E25" s="17">
        <v>0</v>
      </c>
      <c r="F25" s="18"/>
    </row>
    <row r="26" spans="1:6" ht="30.75">
      <c r="A26" s="19" t="s">
        <v>1827</v>
      </c>
      <c r="B26" s="20" t="s">
        <v>1782</v>
      </c>
      <c r="C26" s="21" t="s">
        <v>1828</v>
      </c>
      <c r="D26" s="22">
        <f>D30+D27</f>
        <v>0</v>
      </c>
      <c r="E26" s="22">
        <f>E32+E27</f>
        <v>158453129.11</v>
      </c>
      <c r="F26" s="28" t="s">
        <v>1829</v>
      </c>
    </row>
    <row r="27" spans="1:6" ht="30.75">
      <c r="A27" s="14" t="s">
        <v>1830</v>
      </c>
      <c r="B27" s="15" t="s">
        <v>1782</v>
      </c>
      <c r="C27" s="16" t="s">
        <v>1831</v>
      </c>
      <c r="D27" s="17">
        <v>0</v>
      </c>
      <c r="E27" s="17">
        <v>0</v>
      </c>
      <c r="F27" s="18">
        <v>0</v>
      </c>
    </row>
    <row r="28" spans="1:6" ht="30.75">
      <c r="A28" s="14" t="s">
        <v>1832</v>
      </c>
      <c r="B28" s="15" t="s">
        <v>1782</v>
      </c>
      <c r="C28" s="16" t="s">
        <v>1833</v>
      </c>
      <c r="D28" s="17">
        <f>D27</f>
        <v>0</v>
      </c>
      <c r="E28" s="17">
        <f>E27</f>
        <v>0</v>
      </c>
      <c r="F28" s="18">
        <v>0</v>
      </c>
    </row>
    <row r="29" spans="1:6" ht="46.5">
      <c r="A29" s="14" t="s">
        <v>1834</v>
      </c>
      <c r="B29" s="15" t="s">
        <v>1782</v>
      </c>
      <c r="C29" s="16" t="s">
        <v>1835</v>
      </c>
      <c r="D29" s="17">
        <f>D27</f>
        <v>0</v>
      </c>
      <c r="E29" s="17">
        <f>E28</f>
        <v>0</v>
      </c>
      <c r="F29" s="18">
        <v>0</v>
      </c>
    </row>
    <row r="30" spans="1:6" ht="30.75">
      <c r="A30" s="14" t="s">
        <v>1836</v>
      </c>
      <c r="B30" s="29">
        <v>520</v>
      </c>
      <c r="C30" s="30" t="s">
        <v>1837</v>
      </c>
      <c r="D30" s="17">
        <v>0</v>
      </c>
      <c r="E30" s="17">
        <f>E32</f>
        <v>158453129.11</v>
      </c>
      <c r="F30" s="18">
        <v>0</v>
      </c>
    </row>
    <row r="31" spans="1:6" ht="93">
      <c r="A31" s="31" t="s">
        <v>1838</v>
      </c>
      <c r="B31" s="32">
        <v>520</v>
      </c>
      <c r="C31" s="33" t="s">
        <v>1839</v>
      </c>
      <c r="D31" s="17">
        <v>0</v>
      </c>
      <c r="E31" s="17">
        <f>E32</f>
        <v>158453129.11</v>
      </c>
      <c r="F31" s="18">
        <v>0</v>
      </c>
    </row>
    <row r="32" spans="1:6" ht="186.75">
      <c r="A32" s="34" t="s">
        <v>1840</v>
      </c>
      <c r="B32" s="32">
        <v>520</v>
      </c>
      <c r="C32" s="33" t="s">
        <v>1841</v>
      </c>
      <c r="D32" s="17">
        <v>0</v>
      </c>
      <c r="E32" s="17">
        <f>E33+E34</f>
        <v>158453129.11</v>
      </c>
      <c r="F32" s="18">
        <v>0</v>
      </c>
    </row>
    <row r="33" spans="1:6" ht="108.75">
      <c r="A33" s="34" t="s">
        <v>1842</v>
      </c>
      <c r="B33" s="32">
        <v>520</v>
      </c>
      <c r="C33" s="33" t="s">
        <v>1843</v>
      </c>
      <c r="D33" s="17">
        <v>0</v>
      </c>
      <c r="E33" s="17">
        <v>10390434.36</v>
      </c>
      <c r="F33" s="18">
        <v>0</v>
      </c>
    </row>
    <row r="34" spans="1:6" ht="108.75">
      <c r="A34" s="34" t="s">
        <v>1844</v>
      </c>
      <c r="B34" s="32">
        <v>520</v>
      </c>
      <c r="C34" s="33" t="s">
        <v>1845</v>
      </c>
      <c r="D34" s="17">
        <v>0</v>
      </c>
      <c r="E34" s="17">
        <v>148062694.75</v>
      </c>
      <c r="F34" s="18">
        <v>0</v>
      </c>
    </row>
    <row r="35" spans="1:8" ht="15">
      <c r="A35" s="19" t="s">
        <v>1784</v>
      </c>
      <c r="B35" s="20" t="s">
        <v>1785</v>
      </c>
      <c r="C35" s="21" t="s">
        <v>370</v>
      </c>
      <c r="D35" s="17" t="s">
        <v>45</v>
      </c>
      <c r="E35" s="17" t="s">
        <v>45</v>
      </c>
      <c r="F35" s="18" t="s">
        <v>45</v>
      </c>
      <c r="H35" s="13"/>
    </row>
    <row r="36" spans="1:6" ht="15">
      <c r="A36" s="14" t="s">
        <v>1783</v>
      </c>
      <c r="B36" s="15" t="s">
        <v>6</v>
      </c>
      <c r="C36" s="16" t="s">
        <v>6</v>
      </c>
      <c r="D36" s="17"/>
      <c r="E36" s="17"/>
      <c r="F36" s="18"/>
    </row>
    <row r="37" spans="1:6" ht="30" customHeight="1">
      <c r="A37" s="19" t="s">
        <v>1846</v>
      </c>
      <c r="B37" s="20" t="s">
        <v>1786</v>
      </c>
      <c r="C37" s="21" t="s">
        <v>1847</v>
      </c>
      <c r="D37" s="22">
        <f>D38</f>
        <v>188784221.39</v>
      </c>
      <c r="E37" s="22">
        <f>E39+E44</f>
        <v>-169925812</v>
      </c>
      <c r="F37" s="23">
        <f>D37-E37</f>
        <v>358710033.39</v>
      </c>
    </row>
    <row r="38" spans="1:6" ht="30.75">
      <c r="A38" s="19" t="s">
        <v>1848</v>
      </c>
      <c r="B38" s="20" t="s">
        <v>1786</v>
      </c>
      <c r="C38" s="21" t="s">
        <v>1849</v>
      </c>
      <c r="D38" s="22">
        <v>188784221.39</v>
      </c>
      <c r="E38" s="22">
        <f>E41+E46</f>
        <v>-169925812</v>
      </c>
      <c r="F38" s="35" t="s">
        <v>1847</v>
      </c>
    </row>
    <row r="39" spans="1:6" ht="19.5" customHeight="1">
      <c r="A39" s="14" t="s">
        <v>1850</v>
      </c>
      <c r="B39" s="15" t="s">
        <v>1787</v>
      </c>
      <c r="C39" s="16" t="s">
        <v>1847</v>
      </c>
      <c r="D39" s="17">
        <f>SUM(D41)</f>
        <v>-4789601277.95</v>
      </c>
      <c r="E39" s="17">
        <f>E41</f>
        <v>-913503007.84</v>
      </c>
      <c r="F39" s="36" t="s">
        <v>1847</v>
      </c>
    </row>
    <row r="40" spans="1:6" ht="19.5" customHeight="1">
      <c r="A40" s="14" t="s">
        <v>1851</v>
      </c>
      <c r="B40" s="15" t="s">
        <v>1787</v>
      </c>
      <c r="C40" s="16" t="s">
        <v>1852</v>
      </c>
      <c r="D40" s="17">
        <f>SUM(D42)</f>
        <v>-4789601277.95</v>
      </c>
      <c r="E40" s="17">
        <f>E42</f>
        <v>-913503007.84</v>
      </c>
      <c r="F40" s="36" t="s">
        <v>1847</v>
      </c>
    </row>
    <row r="41" spans="1:6" ht="19.5" customHeight="1">
      <c r="A41" s="14" t="s">
        <v>1853</v>
      </c>
      <c r="B41" s="15" t="s">
        <v>1787</v>
      </c>
      <c r="C41" s="16" t="s">
        <v>1854</v>
      </c>
      <c r="D41" s="17">
        <f>SUM(D42)</f>
        <v>-4789601277.95</v>
      </c>
      <c r="E41" s="17">
        <f>E42</f>
        <v>-913503007.84</v>
      </c>
      <c r="F41" s="36" t="s">
        <v>1847</v>
      </c>
    </row>
    <row r="42" spans="1:6" ht="30.75">
      <c r="A42" s="14" t="s">
        <v>1855</v>
      </c>
      <c r="B42" s="15" t="s">
        <v>1787</v>
      </c>
      <c r="C42" s="16" t="s">
        <v>1856</v>
      </c>
      <c r="D42" s="17">
        <f>SUM(D43)</f>
        <v>-4789601277.95</v>
      </c>
      <c r="E42" s="17">
        <f>E43</f>
        <v>-913503007.84</v>
      </c>
      <c r="F42" s="36" t="s">
        <v>1847</v>
      </c>
    </row>
    <row r="43" spans="1:8" ht="30.75">
      <c r="A43" s="14" t="s">
        <v>1788</v>
      </c>
      <c r="B43" s="15" t="s">
        <v>1787</v>
      </c>
      <c r="C43" s="16" t="s">
        <v>1857</v>
      </c>
      <c r="D43" s="17">
        <v>-4789601277.95</v>
      </c>
      <c r="E43" s="17">
        <v>-913503007.84</v>
      </c>
      <c r="F43" s="36" t="s">
        <v>1847</v>
      </c>
      <c r="G43" s="13"/>
      <c r="H43" s="13"/>
    </row>
    <row r="44" spans="1:6" ht="21" customHeight="1">
      <c r="A44" s="14" t="s">
        <v>1858</v>
      </c>
      <c r="B44" s="15" t="s">
        <v>1789</v>
      </c>
      <c r="C44" s="16" t="s">
        <v>1847</v>
      </c>
      <c r="D44" s="17">
        <f>SUM(D46)</f>
        <v>4978385499.34</v>
      </c>
      <c r="E44" s="17">
        <f>SUM(E46)</f>
        <v>743577195.84</v>
      </c>
      <c r="F44" s="36" t="s">
        <v>1847</v>
      </c>
    </row>
    <row r="45" spans="1:6" ht="21" customHeight="1">
      <c r="A45" s="14" t="s">
        <v>1859</v>
      </c>
      <c r="B45" s="15" t="s">
        <v>1789</v>
      </c>
      <c r="C45" s="16" t="s">
        <v>1860</v>
      </c>
      <c r="D45" s="17">
        <f>SUM(D47)</f>
        <v>4978385499.34</v>
      </c>
      <c r="E45" s="17">
        <f>E47</f>
        <v>743577195.84</v>
      </c>
      <c r="F45" s="36" t="s">
        <v>1847</v>
      </c>
    </row>
    <row r="46" spans="1:6" ht="21" customHeight="1">
      <c r="A46" s="14" t="s">
        <v>1861</v>
      </c>
      <c r="B46" s="15" t="s">
        <v>1789</v>
      </c>
      <c r="C46" s="16" t="s">
        <v>1862</v>
      </c>
      <c r="D46" s="17">
        <f>SUM(D48)</f>
        <v>4978385499.34</v>
      </c>
      <c r="E46" s="17">
        <f>E47</f>
        <v>743577195.84</v>
      </c>
      <c r="F46" s="36" t="s">
        <v>1847</v>
      </c>
    </row>
    <row r="47" spans="1:6" ht="30.75">
      <c r="A47" s="14" t="s">
        <v>1863</v>
      </c>
      <c r="B47" s="15" t="s">
        <v>1789</v>
      </c>
      <c r="C47" s="16" t="s">
        <v>1864</v>
      </c>
      <c r="D47" s="17">
        <f>SUM(D48)</f>
        <v>4978385499.34</v>
      </c>
      <c r="E47" s="17">
        <f>E48</f>
        <v>743577195.84</v>
      </c>
      <c r="F47" s="36" t="s">
        <v>1847</v>
      </c>
    </row>
    <row r="48" spans="1:6" ht="31.5" thickBot="1">
      <c r="A48" s="37" t="s">
        <v>1790</v>
      </c>
      <c r="B48" s="38" t="s">
        <v>1789</v>
      </c>
      <c r="C48" s="39" t="s">
        <v>1865</v>
      </c>
      <c r="D48" s="40">
        <v>4978385499.34</v>
      </c>
      <c r="E48" s="40">
        <v>743577195.84</v>
      </c>
      <c r="F48" s="41" t="s">
        <v>1847</v>
      </c>
    </row>
    <row r="49" spans="1:6" ht="15">
      <c r="A49" s="42"/>
      <c r="B49" s="42"/>
      <c r="C49" s="42"/>
      <c r="D49" s="42"/>
      <c r="E49" s="42"/>
      <c r="F49" s="42"/>
    </row>
    <row r="50" spans="1:6" ht="15" customHeight="1">
      <c r="A50" s="43" t="s">
        <v>1866</v>
      </c>
      <c r="B50" s="44"/>
      <c r="C50" s="45"/>
      <c r="D50" s="46"/>
      <c r="E50" s="47" t="s">
        <v>1867</v>
      </c>
      <c r="F50" s="46"/>
    </row>
    <row r="51" spans="1:6" ht="15">
      <c r="A51" s="48"/>
      <c r="B51" s="49"/>
      <c r="C51" s="49" t="s">
        <v>1868</v>
      </c>
      <c r="D51" s="50"/>
      <c r="E51" s="51" t="s">
        <v>1869</v>
      </c>
      <c r="F51" s="50"/>
    </row>
    <row r="52" spans="1:6" ht="18.75" customHeight="1">
      <c r="A52" s="48"/>
      <c r="B52" s="49"/>
      <c r="C52" s="49"/>
      <c r="D52" s="50"/>
      <c r="E52" s="51"/>
      <c r="F52" s="50"/>
    </row>
    <row r="53" spans="1:6" ht="15">
      <c r="A53" s="48" t="s">
        <v>1870</v>
      </c>
      <c r="B53" s="49"/>
      <c r="C53" s="45"/>
      <c r="D53" s="50"/>
      <c r="E53" s="47" t="s">
        <v>1871</v>
      </c>
      <c r="F53" s="50"/>
    </row>
    <row r="54" spans="1:6" ht="15">
      <c r="A54" s="48" t="s">
        <v>1872</v>
      </c>
      <c r="B54" s="49"/>
      <c r="C54" s="49" t="s">
        <v>1868</v>
      </c>
      <c r="D54" s="50"/>
      <c r="E54" s="51" t="s">
        <v>1869</v>
      </c>
      <c r="F54" s="50"/>
    </row>
    <row r="55" spans="1:6" ht="15">
      <c r="A55" s="48"/>
      <c r="B55" s="49"/>
      <c r="C55" s="49"/>
      <c r="D55" s="50"/>
      <c r="E55" s="51"/>
      <c r="F55" s="50"/>
    </row>
    <row r="56" spans="1:6" ht="15">
      <c r="A56" s="43" t="s">
        <v>1873</v>
      </c>
      <c r="B56" s="44"/>
      <c r="C56" s="45"/>
      <c r="D56" s="46"/>
      <c r="E56" s="47" t="s">
        <v>1874</v>
      </c>
      <c r="F56" s="46"/>
    </row>
    <row r="57" spans="1:6" ht="15">
      <c r="A57" s="48"/>
      <c r="B57" s="49"/>
      <c r="C57" s="49" t="s">
        <v>1868</v>
      </c>
      <c r="D57" s="50"/>
      <c r="E57" s="51" t="s">
        <v>1869</v>
      </c>
      <c r="F57" s="50"/>
    </row>
    <row r="58" spans="1:6" ht="15">
      <c r="A58" s="48" t="s">
        <v>1875</v>
      </c>
      <c r="B58" s="49"/>
      <c r="C58" s="48"/>
      <c r="D58" s="52"/>
      <c r="E58" s="52"/>
      <c r="F58" s="52"/>
    </row>
    <row r="59" spans="1:6" ht="15">
      <c r="A59" s="42"/>
      <c r="B59" s="42"/>
      <c r="C59" s="42"/>
      <c r="D59" s="42"/>
      <c r="E59" s="42"/>
      <c r="F59" s="42"/>
    </row>
    <row r="64" spans="4:5" ht="15">
      <c r="D64" s="13"/>
      <c r="E64" s="13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0:F40 F11:F14 E12 E14 F16:F26 F36:F39 F41:F48 E43 E45:E48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1791</v>
      </c>
      <c r="B1" t="s">
        <v>29</v>
      </c>
    </row>
    <row r="2" spans="1:2" ht="12.75">
      <c r="A2" t="s">
        <v>1792</v>
      </c>
      <c r="B2" t="s">
        <v>1793</v>
      </c>
    </row>
    <row r="3" spans="1:2" ht="12.75">
      <c r="A3" t="s">
        <v>1794</v>
      </c>
      <c r="B3" t="s">
        <v>5</v>
      </c>
    </row>
    <row r="4" spans="1:2" ht="12.75">
      <c r="A4" t="s">
        <v>1795</v>
      </c>
      <c r="B4" t="s">
        <v>1796</v>
      </c>
    </row>
    <row r="5" spans="1:2" ht="12.75">
      <c r="A5" t="s">
        <v>1797</v>
      </c>
      <c r="B5" t="s">
        <v>1798</v>
      </c>
    </row>
    <row r="6" spans="1:2" ht="12.75">
      <c r="A6" t="s">
        <v>1799</v>
      </c>
    </row>
    <row r="7" spans="1:2" ht="12.75">
      <c r="A7" t="s">
        <v>1800</v>
      </c>
    </row>
    <row r="8" spans="1:2" ht="12.75">
      <c r="A8" t="s">
        <v>1801</v>
      </c>
      <c r="B8" t="s">
        <v>1802</v>
      </c>
    </row>
    <row r="9" spans="1:2" ht="12.75">
      <c r="A9" t="s">
        <v>1803</v>
      </c>
      <c r="B9" t="s">
        <v>19</v>
      </c>
    </row>
    <row r="10" spans="1:2" ht="12.75">
      <c r="A10" t="s">
        <v>1804</v>
      </c>
      <c r="B10" t="s">
        <v>1798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rep:2.56.0.120</dc:description>
  <cp:lastModifiedBy>U_Fin_Nuss</cp:lastModifiedBy>
  <cp:lastPrinted>2024-03-15T07:49:58Z</cp:lastPrinted>
  <dcterms:created xsi:type="dcterms:W3CDTF">2024-03-11T04:14:00Z</dcterms:created>
  <dcterms:modified xsi:type="dcterms:W3CDTF">2024-03-15T07:52:10Z</dcterms:modified>
  <cp:category/>
  <cp:version/>
  <cp:contentType/>
  <cp:contentStatus/>
</cp:coreProperties>
</file>