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Лист1!$A$1:$I$71</definedName>
  </definedNames>
  <calcPr calcId="152511"/>
</workbook>
</file>

<file path=xl/calcChain.xml><?xml version="1.0" encoding="utf-8"?>
<calcChain xmlns="http://schemas.openxmlformats.org/spreadsheetml/2006/main">
  <c r="G43" i="1" l="1"/>
  <c r="G21" i="1" l="1"/>
  <c r="F27" i="1" l="1"/>
  <c r="G27" i="1"/>
  <c r="E27" i="1"/>
  <c r="G37" i="1" l="1"/>
  <c r="G36" i="1" l="1"/>
  <c r="G35" i="1"/>
  <c r="G41" i="1" l="1"/>
  <c r="G60" i="1" l="1"/>
  <c r="G59" i="1"/>
  <c r="G6" i="1"/>
  <c r="G33" i="1" l="1"/>
  <c r="G50" i="1"/>
  <c r="G49" i="1"/>
  <c r="G46" i="1" l="1"/>
  <c r="G34" i="1"/>
  <c r="G56" i="1"/>
  <c r="F44" i="1" l="1"/>
  <c r="E44" i="1"/>
  <c r="F53" i="1"/>
  <c r="G53" i="1"/>
  <c r="E53" i="1"/>
  <c r="G32" i="1" l="1"/>
  <c r="G55" i="1" l="1"/>
  <c r="G14" i="1"/>
  <c r="G40" i="1"/>
  <c r="G44" i="1" s="1"/>
  <c r="G30" i="1"/>
  <c r="G29" i="1"/>
  <c r="G9" i="1"/>
  <c r="G10" i="1" s="1"/>
  <c r="G12" i="1"/>
  <c r="F10" i="1"/>
  <c r="E10" i="1"/>
  <c r="F61" i="1" l="1"/>
  <c r="G61" i="1"/>
  <c r="E61" i="1"/>
  <c r="G57" i="1" l="1"/>
  <c r="F57" i="1"/>
  <c r="E57" i="1"/>
  <c r="F38" i="1" l="1"/>
  <c r="E38" i="1"/>
  <c r="G38" i="1"/>
  <c r="F7" i="1"/>
  <c r="G7" i="1"/>
  <c r="E7" i="1"/>
  <c r="G62" i="1" l="1"/>
  <c r="E62" i="1"/>
  <c r="F62" i="1"/>
  <c r="K71" i="1" l="1"/>
</calcChain>
</file>

<file path=xl/sharedStrings.xml><?xml version="1.0" encoding="utf-8"?>
<sst xmlns="http://schemas.openxmlformats.org/spreadsheetml/2006/main" count="244" uniqueCount="154">
  <si>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</si>
  <si>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</si>
  <si>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</si>
  <si>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</si>
  <si>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</si>
  <si>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</si>
  <si>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</si>
  <si>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</si>
  <si>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</si>
  <si>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</si>
  <si>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</si>
  <si>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</si>
  <si>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</si>
  <si>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</si>
  <si>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</si>
  <si>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</si>
  <si>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</si>
  <si>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</si>
  <si>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</si>
  <si>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</si>
  <si>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МУНИЦИПАЛЬНОЕ КАЗЕННОЕ УЧРЕЖДЕНИЕ "УПРАВЛЕНИЕ КАПИТАЛЬНОГО СТРОИТЕЛЬСТВА ОЗЕРСКОГО ГОРОДСКОГО ОКРУГА"</t>
  </si>
  <si>
    <t>Главный распорядитель бюджетных средств, 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</si>
  <si>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</si>
  <si>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 xml:space="preserve">т.к. не привели к заключению контрактов  следующие процедуры:  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</si>
  <si>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</si>
  <si>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Муниципальное учреждение «Социальная сфера» Озерского городского округа» (МУ «Соцсфера»)</t>
  </si>
  <si>
    <t>______</t>
  </si>
  <si>
    <t>ВСЕГО по Управлению жилищно-коммунального хозяйства администрации:</t>
  </si>
  <si>
    <t>И.о. начальника Управления экономики</t>
  </si>
  <si>
    <t>О.В. Беликова</t>
  </si>
  <si>
    <t>Главный распорядитель бюджетных средств, орган, осуществляющий функции и полномочия учредителя – Управление культуры  администрации Озерского городского округа</t>
  </si>
  <si>
    <t>МУНИЦИПАЛЬНОЕ БЮДЖЕТНОЕ ОБЩЕОБРАЗОВАТЕЛЬНОЕ УЧРЕЖДЕНИЕ "ЛИЦЕЙ №23"</t>
  </si>
  <si>
    <t>МБОУ СОШ №33</t>
  </si>
  <si>
    <t>МУНИЦИПАЛЬНОЕ УЧРЕЖДЕНИЕ "КОМПЛЕКСНЫЙ ЦЕНТР СОЦИАЛЬНОГО ОБСЛУЖИВАНИЯ НАСЕЛЕНИЯ" ОЗЕРСКОГО ГОРОДСКОГО ОКРУГА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</si>
  <si>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март 2024 г. </t>
  </si>
  <si>
    <t>№ 4-13/            Цветочная продукция</t>
  </si>
  <si>
    <t>Поставка цветочной продукции (букеты, цветочные корзины, цветочные композиции из живых цветов) для нужд администрации Озерского городского округа</t>
  </si>
  <si>
    <t>№ 1-06/                 Содержание сквера п.Новогорный</t>
  </si>
  <si>
    <t>УПРАВЛЕНИЕ КАПИТАЛЬНОГО СТРОИТЕЛЬСТВА И БЛАГОУСТРОЙСТВА АДМИНИСТРАЦИИ ОЗЕРСКОГО ГОРОДСКОГО ОКРУГА</t>
  </si>
  <si>
    <t>№ 2-06/                 Благоустройство пешеходной зоны</t>
  </si>
  <si>
    <t>№ 1-11/            Услуги по печати газеты</t>
  </si>
  <si>
    <t>№ 2-11/                        Услуги по печати цветной газеты</t>
  </si>
  <si>
    <t>Муниципальное бюджетное учреждение «Редакция газеты «Озерский вестник» города Озерска</t>
  </si>
  <si>
    <t xml:space="preserve">Главный распорядитель бюджетных средств, орган, осуществляющий функции и полномочия учредителя – администрация Озерского городского округа </t>
  </si>
  <si>
    <t xml:space="preserve">№ 1-43/           Ремонт </t>
  </si>
  <si>
    <t>№ 2-77/                 Бензин</t>
  </si>
  <si>
    <t>№ 1-75/           Ремонт</t>
  </si>
  <si>
    <t>Главный распорядитель бюджетных средств, орган, осуществляющий функции и полномочия учредителя – Управление по физической культуре и спорту администрации Озерского городского округа</t>
  </si>
  <si>
    <t>ВСЕГО по Управлению  по физической культуре и спорту администрации:</t>
  </si>
  <si>
    <t>МУНИЦИПАЛЬНОЕ БЮДЖЕТНОЕ УЧРЕЖДЕНИЕ ОЗЕРСКОГО ГОРОДСКОГО ОКРУГА "АРЕНА"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</si>
  <si>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</si>
  <si>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</si>
  <si>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№ 2-39/                    Замена окон</t>
  </si>
  <si>
    <t xml:space="preserve">Выполнение работ по содержанию территории сквера в районе ДК "Энергетик" по ул. Театральная, 1, пос. Новогорный
</t>
  </si>
  <si>
    <t>№ 1-09/                                 Бумага</t>
  </si>
  <si>
    <t>Управление имущественных отношений  администрации Озерского городского округа</t>
  </si>
  <si>
    <t>Бумага для офисной техники.</t>
  </si>
  <si>
    <t>Частичная замена ограждения территории МБОУ СОШ №33, расположенной по адресу: Челябинская область, г. Озерск, ул. Матросова, д. 49</t>
  </si>
  <si>
    <t>МУНИЦИПАЛЬНОЕ БЮДЖЕТНОЕ ОБЩЕОБРАЗОВАТЕЛЬНОЕ УЧРЕЖДЕНИЕ "СРЕДНЯЯ ОБЩЕОБРАЗОВАТЕЛЬНАЯ ШКОЛА №32 С УГЛУБЛЕННЫМ ИЗУЧЕНИЕМ АНГЛИЙСКОГО ЯЗЫКА"</t>
  </si>
  <si>
    <t>Ремонт внутренних помещений здания спортивного зала (спортзал,санузлы,раздевалки-душевые для мальчиков и девочек, тренерская,теплоузел-бойлерная, комната(снарядная), входная группа и коридор) структурного подразделения МБОУ СОШ №32 "Начальная школа" по адресу: г.Озерск, ул.Менделеева,д.13, корпус 1.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</si>
  <si>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</t>
  </si>
  <si>
    <t>Ремонт коридоров и лестничного пролета с заменой полов, потолка, освещения, окон, дверей, радиаторов, электропроводки, перил, поручней, ограждения и ремонтом стен, ступеней и площадок в здании МСУ СОССЗН "Озерский Дом-интернат для престарелых и инвалидов", расположенного по адресу : Челябинская обл., г. Озерск, ул. Первомайская, д. 8</t>
  </si>
  <si>
    <t>Благоустройство мемориального комплекса «Вечный огонь», Космонавтов, 20</t>
  </si>
  <si>
    <t>Ремонт ступеней и прилегающей к ним площадки здания МКУК «ЦБС», расположенных по адресу: Челябинская область, г. Озерск, ул. Советская, д. 8</t>
  </si>
  <si>
    <t>МУНИЦИПАЛЬНОЕ КАЗЕННОЕ УЧРЕЖДЕНИЕ КУЛЬТУРЫ ОЗЕРСКОГО ГОРОДСКОГО ОКРУГА "ЦЕНТРАЛИЗОВАННАЯ БИБЛИОТЕЧНАЯ СИСТЕМА"</t>
  </si>
  <si>
    <t>№ 2-44/                  Ограждение</t>
  </si>
  <si>
    <t>№ 2-84/                      Вечный огонь</t>
  </si>
  <si>
    <t xml:space="preserve">  № 1-73/                    Ремонт</t>
  </si>
  <si>
    <t>№ 5-84/                      Ремонт дорог г.Озерск</t>
  </si>
  <si>
    <t>№ 1-30/                 Кровля</t>
  </si>
  <si>
    <t>№ 2-30/                    Окна</t>
  </si>
  <si>
    <t>№ 3-30/                      Навесы</t>
  </si>
  <si>
    <t>№ 3-37/           Текущий ремонт вентиляции</t>
  </si>
  <si>
    <t xml:space="preserve">  № 1-62/                     Ремонт КДЦ</t>
  </si>
  <si>
    <t>№ 1-12/             Ремонт проезжей части п.19</t>
  </si>
  <si>
    <t>№ 2-12/                Ремонт проезжей части п.26</t>
  </si>
  <si>
    <t>№ 3-84/                      Ремонт дорог п.Новогорный</t>
  </si>
  <si>
    <t>№ 3-12/                  Наш двор мечты</t>
  </si>
  <si>
    <t>№ 4-12/                 Благоустройство п.18</t>
  </si>
  <si>
    <t>№ 5-12/              Ремонт проезжей части п.17</t>
  </si>
  <si>
    <t xml:space="preserve">  № 6-85/                    Содержание пляжей</t>
  </si>
  <si>
    <t xml:space="preserve">  № 7-85/                    Песок           </t>
  </si>
  <si>
    <t>№ 1-16/                  Ремонт Авангард</t>
  </si>
  <si>
    <t>№ 2-16/                 Ремонт Новогорный</t>
  </si>
  <si>
    <t>№ 4-84/                      Ремонт дорог п.Метлино</t>
  </si>
  <si>
    <t>№ 5-06/                 Уборка аварийных деревьев</t>
  </si>
  <si>
    <t>№ 4-06/                 Содержание кладбища</t>
  </si>
  <si>
    <t xml:space="preserve">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
</t>
  </si>
  <si>
    <t>(не подано ни одной заявки)</t>
  </si>
  <si>
    <t>МБДОУ  "ЦЕНТР РАЗВИТИЯ РЕБЕНКА-ДЕТСКИЙ САД №58 "ЖЕМЧУЖИНКА"</t>
  </si>
  <si>
    <t xml:space="preserve">Ремонт кровли в здании МБДОУ ЦРР ДС №58, расположенном по адресу: Челябинская область, г. Озерск, бул. Гайдара, д. 19
</t>
  </si>
  <si>
    <t>Частичная замена оконных блоков с ремонтом пилонов в здании МБДОУ ЦРР ДС №58, расположенном по адресу: Челябинская область, г. Озерск, бул. Гайдара, д. 19</t>
  </si>
  <si>
    <t xml:space="preserve">текущий ремонт системы вентиляции, электроснабжения и системы пожарной сигнализации школьной столовой МБОУ «Лицей №23», расположенного по адресу: Челябинская область, г. Озерск, ул. Блюхера, д. 1а
</t>
  </si>
  <si>
    <t>Замена теневых навесов (демонтаж, приобретение и монтаж) в МБДОУ ЦРР ДС №58 по адресу: Челябинская область, г. Озерск, бул. Гайдара, д. 19</t>
  </si>
  <si>
    <t xml:space="preserve">Капитальный ремонт 1 этажа здания МБУ "КДЦ" , расположенного по адресу: Челябинская область, г. Озерск, ул. Блюхера, д.23
</t>
  </si>
  <si>
    <t>МУНИЦИПАЛЬНОЕ БЮДЖЕТНОЕ УЧРЕЖДЕНИЕ ОЗЕРСКОГО ГОРОДСКОГО ОКРУГА "КУЛЬТУРНО-ДОСУГОВЫЙ ЦЕНТР"</t>
  </si>
  <si>
    <t xml:space="preserve">Выполнение работ по ремонту стен и потолка в игровом зале спорткомплекса «Авангард» МБУ «Арена», распложенного по адресу: Челябинская область, г. Озерск, ул. Трудящихся, д. 20, корпус 1
</t>
  </si>
  <si>
    <t>Выполнение работ по замене оконных блоков, ремонту стен и потолка игрового зала спортивного павильона МБУ «Арена», расположенного по адресу: Челябинская область, Озерский городской округ, пос. Новогорный, ул. Энергетиков, д. 2а, сооружение 1</t>
  </si>
  <si>
    <t>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</t>
  </si>
  <si>
    <t>УПРАВЛЕНИЕ ЖИЛИЩНО-КОММУНАЛЬНОГО ХОЗЯЙСТВА АДМИНИСТРАЦИИ ОЗЕРСКОГО ГОРОДСКОГО ОКРУГА</t>
  </si>
  <si>
    <t xml:space="preserve">УПРАВЛЕНИЕ ЖИЛИЩНО-КОММУНАЛЬНОГО ХОЗЯЙСТВА АДМИНИСТРАЦИИ ОЗЕРСКОГО ГОРОДСКОГО ОКРУГА </t>
  </si>
  <si>
    <t>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</t>
  </si>
  <si>
    <t>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</t>
  </si>
  <si>
    <t xml:space="preserve">Ремонт проезжей части придомовой территории многоквартирного жилого дома № 6 по ул. Мира, пос. Метлино, Озерский городской округ, Челябинская область
</t>
  </si>
  <si>
    <t>Ремонт проезжей части придомовой территории многоквартирного жилого дома № 5 по ул. Мира, пос. Метлино, Озерский городской округ, Челябинская область</t>
  </si>
  <si>
    <t>Текущий ремонт автомобильных дорог в Озерском городском округе (п. Новогорный)</t>
  </si>
  <si>
    <t>Услуги по печати газеты "Озерский вестник" города Озерска</t>
  </si>
  <si>
    <t>Услуги по печати цветной газеты "Озерский вестник" города Озерска</t>
  </si>
  <si>
    <t>Поставка бензина автомобильного (розничная реализация)</t>
  </si>
  <si>
    <t>Текущий ремонт автомобильных дорог в Озерском городском округе (п. Метлино)</t>
  </si>
  <si>
    <t xml:space="preserve"> 15.03.2024</t>
  </si>
  <si>
    <t>№ 6-06/                 Ремонт пешеходной дорожки</t>
  </si>
  <si>
    <t>Текущий ремонт автомобильных дорог в Озерском городском округе (г. Озерск)</t>
  </si>
  <si>
    <t>Поставка продуктов питания (мясо сельскохозяйственной птицы охлажденное для детского питания)</t>
  </si>
  <si>
    <t xml:space="preserve">МБДОУ "ДЕТСКИЙ САД КОМБИНИРОВАННОГО ВИДА "РОДНИЧОК"
</t>
  </si>
  <si>
    <t>Поставка продуктов питания (говядина замороженная для детского питания, субпродукты пищевые крупного рогатого скота замороженные)</t>
  </si>
  <si>
    <t>Выполнение работ по содержанию территории кладбища</t>
  </si>
  <si>
    <t>Выполнение работ по уборке аварийных деревьев на территории кладбищ г. Озерска</t>
  </si>
  <si>
    <t>Ремонт пешеходной дорожки, расположенной в районе жилого дома № 21 по бул. Луначарского (расширение пешеходной дорожки, ремонт имеющегося асфальтового покрытия, оборудование переездов и скатов, замена освещения), г. Озерск, Челябинская область</t>
  </si>
  <si>
    <t>№ 1-34/           Поставка мяса птицы</t>
  </si>
  <si>
    <t>№ 2-34/            Поставка мяса</t>
  </si>
  <si>
    <t xml:space="preserve">Выполнение работ по замене деревянных оконных блоков на блоки из ПВХ профиля в здании МБОУ СОШ №25 </t>
  </si>
  <si>
    <t>1)  № 2-06/ Благоустройство пешеходной зоны;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</si>
  <si>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</si>
  <si>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 xml:space="preserve"> 21.03.2024</t>
  </si>
  <si>
    <t xml:space="preserve"> 25.03.2024</t>
  </si>
  <si>
    <t xml:space="preserve"> 22.03.2024</t>
  </si>
  <si>
    <t xml:space="preserve"> 27.03.2024</t>
  </si>
  <si>
    <t>№ 7-06/                 Маршрут № 2</t>
  </si>
  <si>
    <t>№ 8-06/                 Маршрут № 55</t>
  </si>
  <si>
    <t>Выполнение работ, связанных с осуществлением регулярных перевозок пассажиров и багажа по муниципальному маршруту № 55 «ДК «Маяк» - КПП-2» на территории Озерского городского округа по регулируемому тарифу</t>
  </si>
  <si>
    <t>№ 10-06/                 Маршрут № 272</t>
  </si>
  <si>
    <t>№11-06/                 Маршрут № 271</t>
  </si>
  <si>
    <t xml:space="preserve"> 28.03.2024</t>
  </si>
  <si>
    <t>Выполнение работ, связанных с осуществлением регулярных перевозок пассажиров и багажа по муниципальному маршруту № 272 "г. Озерск – ст. Бижеляк"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</si>
  <si>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271 «г. Озерск – пос. Метлино» на территории Озерского городского округа по регулируемому тарифу</t>
  </si>
  <si>
    <t>№ 6-84/                      Ремонт тротуаров</t>
  </si>
  <si>
    <t>Ремонт тротуаров в Озерском городском округе» (ремонт аллеи по пр. Ленина от ул. Музрукова до Айвенго; ремонт тротуаров по ул. Октябрьская от пр. Карла Маркса до въезда во двор гостиницы)</t>
  </si>
  <si>
    <t xml:space="preserve"> 29.03.2024</t>
  </si>
  <si>
    <t>№ 1-04/                  Транспортные услуги</t>
  </si>
  <si>
    <t>Выполнение работ по санитарному содержанию и обслуживанию территорий пляжей и прибрежных зон отдыха г. Озерска</t>
  </si>
  <si>
    <t xml:space="preserve">Выполнение работ по благоустройству территорий пляжей в г. Озерске
</t>
  </si>
  <si>
    <t>МУНИЦИПАЛЬНОЕ БЮДЖЕТНОЕ ОБЩЕОБРАЗОВАТЕЛЬНОЕ УЧРЕЖДЕНИЕ "СРЕДНЯЯ ОБЩЕОБРАЗОВАТЕЛЬНАЯ ШКОЛА №25"</t>
  </si>
  <si>
    <t>№ 12-06/                 Маршрут № 1</t>
  </si>
  <si>
    <t>УПРАВЛЕНИЕ СОЦИАЛЬНОЙ ЗАЩИТЫ НАСЕЛЕНИЯ АДМИНИСТРАЦИИ ОЗЕРСКОГО ГОРОДСКОГО ОКРУГА</t>
  </si>
  <si>
    <t>Услуга по перевозке пассажиров легковым автомобильным транспортом.</t>
  </si>
  <si>
    <t>Выполнение работ, связанных с осуществлением регулярных перевозок пассажиров и багажа по муниципальному маршруту № 1 «ДК «Маяк» – бульвар Гайдара, 18» на территории Озерского городского округа по регулируемому тарифу</t>
  </si>
  <si>
    <t>№ 2-60/                 Услуги охраны</t>
  </si>
  <si>
    <t>Услуги частной охраны (Выставление поста охраны)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</si>
  <si>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</t>
  </si>
  <si>
    <t>2)  № 3-12/ Наш двор мечты;</t>
  </si>
  <si>
    <t>3)  № 5-06/ Уборка аварийных деревьев;</t>
  </si>
  <si>
    <t>4)  № 6-85/ Содержание пляжей.</t>
  </si>
  <si>
    <t>Сумма заключенных контрактов меньше суммы начальных максимальных цен контрактов на 2 214 866,43 без учета экономии (16 678 508,55),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</si>
</sst>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58" zoomScale="110" zoomScaleNormal="110" workbookViewId="0">
      <selection activeCell="G68" sqref="G68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57" t="s">
        <v>34</v>
      </c>
      <c r="B1" s="57"/>
      <c r="C1" s="57"/>
      <c r="D1" s="57"/>
      <c r="E1" s="57"/>
      <c r="F1" s="57"/>
      <c r="G1" s="57"/>
      <c r="H1" s="57"/>
      <c r="I1" s="57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15</v>
      </c>
    </row>
    <row r="3" spans="1:11" ht="21.75" customHeight="1" x14ac:dyDescent="0.25">
      <c r="A3" s="45" t="s">
        <v>43</v>
      </c>
      <c r="B3" s="46"/>
      <c r="C3" s="46"/>
      <c r="D3" s="46"/>
      <c r="E3" s="46"/>
      <c r="F3" s="46"/>
      <c r="G3" s="46"/>
      <c r="H3" s="46"/>
      <c r="I3" s="47"/>
    </row>
    <row r="4" spans="1:11" ht="63.75" x14ac:dyDescent="0.25">
      <c r="A4" s="3">
        <v>1</v>
      </c>
      <c r="B4" s="26" t="s">
        <v>35</v>
      </c>
      <c r="C4" s="26" t="s">
        <v>11</v>
      </c>
      <c r="D4" s="7" t="s">
        <v>36</v>
      </c>
      <c r="E4" s="20">
        <v>364500</v>
      </c>
      <c r="F4" s="20">
        <v>364500</v>
      </c>
      <c r="G4" s="30" t="s">
        <v>26</v>
      </c>
      <c r="H4" s="9">
        <v>45355</v>
      </c>
      <c r="I4" s="10" t="s">
        <v>16</v>
      </c>
    </row>
    <row r="5" spans="1:11" ht="79.5" customHeight="1" x14ac:dyDescent="0.25">
      <c r="A5" s="3">
        <v>2</v>
      </c>
      <c r="B5" s="26" t="s">
        <v>40</v>
      </c>
      <c r="C5" s="26" t="s">
        <v>42</v>
      </c>
      <c r="D5" s="26" t="s">
        <v>106</v>
      </c>
      <c r="E5" s="20">
        <v>336000</v>
      </c>
      <c r="F5" s="20">
        <v>336000</v>
      </c>
      <c r="G5" s="30" t="s">
        <v>26</v>
      </c>
      <c r="H5" s="9">
        <v>45366</v>
      </c>
      <c r="I5" s="10" t="s">
        <v>16</v>
      </c>
    </row>
    <row r="6" spans="1:11" ht="80.25" customHeight="1" x14ac:dyDescent="0.25">
      <c r="A6" s="3">
        <v>3</v>
      </c>
      <c r="B6" s="26" t="s">
        <v>41</v>
      </c>
      <c r="C6" s="26" t="s">
        <v>42</v>
      </c>
      <c r="D6" s="26" t="s">
        <v>107</v>
      </c>
      <c r="E6" s="20">
        <v>1119960</v>
      </c>
      <c r="F6" s="20">
        <v>1063962</v>
      </c>
      <c r="G6" s="30">
        <f>E6-F6</f>
        <v>55998</v>
      </c>
      <c r="H6" s="9">
        <v>45365</v>
      </c>
      <c r="I6" s="10" t="s">
        <v>17</v>
      </c>
    </row>
    <row r="7" spans="1:11" ht="21.75" customHeight="1" x14ac:dyDescent="0.25">
      <c r="A7" s="51" t="s">
        <v>12</v>
      </c>
      <c r="B7" s="52"/>
      <c r="C7" s="52"/>
      <c r="D7" s="53"/>
      <c r="E7" s="18">
        <f>SUM(E4:E6)</f>
        <v>1820460</v>
      </c>
      <c r="F7" s="18">
        <f t="shared" ref="F7:G7" si="0">SUM(F4:F6)</f>
        <v>1764462</v>
      </c>
      <c r="G7" s="18">
        <f t="shared" si="0"/>
        <v>55998</v>
      </c>
      <c r="H7" s="1"/>
      <c r="I7" s="2"/>
      <c r="K7" s="11"/>
    </row>
    <row r="8" spans="1:11" ht="21.75" customHeight="1" x14ac:dyDescent="0.25">
      <c r="A8" s="45" t="s">
        <v>50</v>
      </c>
      <c r="B8" s="46"/>
      <c r="C8" s="46"/>
      <c r="D8" s="46"/>
      <c r="E8" s="46"/>
      <c r="F8" s="46"/>
      <c r="G8" s="46"/>
      <c r="H8" s="46"/>
      <c r="I8" s="47"/>
      <c r="K8" s="11"/>
    </row>
    <row r="9" spans="1:11" ht="76.5" x14ac:dyDescent="0.25">
      <c r="A9" s="3">
        <v>4</v>
      </c>
      <c r="B9" s="26" t="s">
        <v>54</v>
      </c>
      <c r="C9" s="26" t="s">
        <v>55</v>
      </c>
      <c r="D9" s="7" t="s">
        <v>56</v>
      </c>
      <c r="E9" s="20">
        <v>95959.1</v>
      </c>
      <c r="F9" s="20">
        <v>70049.95</v>
      </c>
      <c r="G9" s="30">
        <f>E9-F9</f>
        <v>25909.150000000009</v>
      </c>
      <c r="H9" s="9">
        <v>45352</v>
      </c>
      <c r="I9" s="10" t="s">
        <v>17</v>
      </c>
      <c r="K9" s="11"/>
    </row>
    <row r="10" spans="1:11" ht="21.75" customHeight="1" x14ac:dyDescent="0.25">
      <c r="A10" s="51" t="s">
        <v>51</v>
      </c>
      <c r="B10" s="52"/>
      <c r="C10" s="52"/>
      <c r="D10" s="53"/>
      <c r="E10" s="18">
        <f>SUM(E9)</f>
        <v>95959.1</v>
      </c>
      <c r="F10" s="18">
        <f t="shared" ref="F10:G10" si="1">SUM(F9)</f>
        <v>70049.95</v>
      </c>
      <c r="G10" s="18">
        <f t="shared" si="1"/>
        <v>25909.150000000009</v>
      </c>
      <c r="H10" s="1"/>
      <c r="I10" s="2"/>
      <c r="K10" s="11"/>
    </row>
    <row r="11" spans="1:11" ht="36.75" customHeight="1" x14ac:dyDescent="0.25">
      <c r="A11" s="45" t="s">
        <v>14</v>
      </c>
      <c r="B11" s="46"/>
      <c r="C11" s="46"/>
      <c r="D11" s="46"/>
      <c r="E11" s="46"/>
      <c r="F11" s="46"/>
      <c r="G11" s="46"/>
      <c r="H11" s="46"/>
      <c r="I11" s="47"/>
    </row>
    <row r="12" spans="1:11" ht="100.5" customHeight="1" x14ac:dyDescent="0.25">
      <c r="A12" s="22">
        <v>5</v>
      </c>
      <c r="B12" s="28" t="s">
        <v>37</v>
      </c>
      <c r="C12" s="21" t="s">
        <v>38</v>
      </c>
      <c r="D12" s="12" t="s">
        <v>53</v>
      </c>
      <c r="E12" s="8">
        <v>777440.02</v>
      </c>
      <c r="F12" s="8">
        <v>250000</v>
      </c>
      <c r="G12" s="8">
        <f>E12-F12</f>
        <v>527440.02</v>
      </c>
      <c r="H12" s="9">
        <v>45362</v>
      </c>
      <c r="I12" s="10" t="s">
        <v>17</v>
      </c>
    </row>
    <row r="13" spans="1:11" ht="142.5" customHeight="1" x14ac:dyDescent="0.25">
      <c r="A13" s="22">
        <v>6</v>
      </c>
      <c r="B13" s="28" t="s">
        <v>39</v>
      </c>
      <c r="C13" s="21" t="s">
        <v>38</v>
      </c>
      <c r="D13" s="12" t="s">
        <v>87</v>
      </c>
      <c r="E13" s="8">
        <v>218610.8</v>
      </c>
      <c r="F13" s="30" t="s">
        <v>26</v>
      </c>
      <c r="G13" s="30" t="s">
        <v>26</v>
      </c>
      <c r="H13" s="9">
        <v>45362</v>
      </c>
      <c r="I13" s="36" t="s">
        <v>88</v>
      </c>
    </row>
    <row r="14" spans="1:11" ht="99" customHeight="1" x14ac:dyDescent="0.25">
      <c r="A14" s="22">
        <v>7</v>
      </c>
      <c r="B14" s="28" t="s">
        <v>66</v>
      </c>
      <c r="C14" s="21" t="s">
        <v>20</v>
      </c>
      <c r="D14" s="12" t="s">
        <v>62</v>
      </c>
      <c r="E14" s="8">
        <v>13285986</v>
      </c>
      <c r="F14" s="8">
        <v>13219556.07</v>
      </c>
      <c r="G14" s="8">
        <f>E14-F14</f>
        <v>66429.929999999702</v>
      </c>
      <c r="H14" s="9">
        <v>45357</v>
      </c>
      <c r="I14" s="10" t="s">
        <v>17</v>
      </c>
    </row>
    <row r="15" spans="1:11" ht="99" customHeight="1" x14ac:dyDescent="0.25">
      <c r="A15" s="22">
        <v>8</v>
      </c>
      <c r="B15" s="28" t="s">
        <v>76</v>
      </c>
      <c r="C15" s="21" t="s">
        <v>20</v>
      </c>
      <c r="D15" s="12" t="s">
        <v>105</v>
      </c>
      <c r="E15" s="8">
        <v>9238190.3399999999</v>
      </c>
      <c r="F15" s="8">
        <v>9238190.3399999999</v>
      </c>
      <c r="G15" s="30" t="s">
        <v>26</v>
      </c>
      <c r="H15" s="9">
        <v>45364</v>
      </c>
      <c r="I15" s="10" t="s">
        <v>16</v>
      </c>
    </row>
    <row r="16" spans="1:11" ht="99" customHeight="1" x14ac:dyDescent="0.25">
      <c r="A16" s="22">
        <v>9</v>
      </c>
      <c r="B16" s="28" t="s">
        <v>84</v>
      </c>
      <c r="C16" s="21" t="s">
        <v>20</v>
      </c>
      <c r="D16" s="12" t="s">
        <v>109</v>
      </c>
      <c r="E16" s="8">
        <v>12332689.960000001</v>
      </c>
      <c r="F16" s="8">
        <v>12332689.960000001</v>
      </c>
      <c r="G16" s="30" t="s">
        <v>26</v>
      </c>
      <c r="H16" s="9" t="s">
        <v>110</v>
      </c>
      <c r="I16" s="10" t="s">
        <v>16</v>
      </c>
    </row>
    <row r="17" spans="1:9" ht="99" customHeight="1" x14ac:dyDescent="0.25">
      <c r="A17" s="22">
        <v>10</v>
      </c>
      <c r="B17" s="28" t="s">
        <v>68</v>
      </c>
      <c r="C17" s="21" t="s">
        <v>20</v>
      </c>
      <c r="D17" s="12" t="s">
        <v>112</v>
      </c>
      <c r="E17" s="8">
        <v>72761242.239999995</v>
      </c>
      <c r="F17" s="8">
        <v>72761242.239999995</v>
      </c>
      <c r="G17" s="30" t="s">
        <v>26</v>
      </c>
      <c r="H17" s="9" t="s">
        <v>124</v>
      </c>
      <c r="I17" s="10" t="s">
        <v>16</v>
      </c>
    </row>
    <row r="18" spans="1:9" ht="99" customHeight="1" x14ac:dyDescent="0.25">
      <c r="A18" s="22">
        <v>11</v>
      </c>
      <c r="B18" s="28" t="s">
        <v>86</v>
      </c>
      <c r="C18" s="21" t="s">
        <v>38</v>
      </c>
      <c r="D18" s="12" t="s">
        <v>116</v>
      </c>
      <c r="E18" s="8">
        <v>406724.58</v>
      </c>
      <c r="F18" s="8">
        <v>406724.58</v>
      </c>
      <c r="G18" s="30" t="s">
        <v>26</v>
      </c>
      <c r="H18" s="9" t="s">
        <v>125</v>
      </c>
      <c r="I18" s="10" t="s">
        <v>16</v>
      </c>
    </row>
    <row r="19" spans="1:9" ht="99" customHeight="1" x14ac:dyDescent="0.25">
      <c r="A19" s="22">
        <v>12</v>
      </c>
      <c r="B19" s="28" t="s">
        <v>85</v>
      </c>
      <c r="C19" s="21" t="s">
        <v>38</v>
      </c>
      <c r="D19" s="12" t="s">
        <v>117</v>
      </c>
      <c r="E19" s="8">
        <v>146468.82999999999</v>
      </c>
      <c r="F19" s="30" t="s">
        <v>26</v>
      </c>
      <c r="G19" s="30" t="s">
        <v>26</v>
      </c>
      <c r="H19" s="9" t="s">
        <v>126</v>
      </c>
      <c r="I19" s="36" t="s">
        <v>88</v>
      </c>
    </row>
    <row r="20" spans="1:9" ht="106.5" customHeight="1" x14ac:dyDescent="0.25">
      <c r="A20" s="22">
        <v>13</v>
      </c>
      <c r="B20" s="28" t="s">
        <v>111</v>
      </c>
      <c r="C20" s="21" t="s">
        <v>38</v>
      </c>
      <c r="D20" s="12" t="s">
        <v>118</v>
      </c>
      <c r="E20" s="8">
        <v>791321.02</v>
      </c>
      <c r="F20" s="8">
        <v>791321.02</v>
      </c>
      <c r="G20" s="30" t="s">
        <v>26</v>
      </c>
      <c r="H20" s="9" t="s">
        <v>126</v>
      </c>
      <c r="I20" s="10" t="s">
        <v>16</v>
      </c>
    </row>
    <row r="21" spans="1:9" ht="106.5" customHeight="1" x14ac:dyDescent="0.25">
      <c r="A21" s="22">
        <v>14</v>
      </c>
      <c r="B21" s="28" t="s">
        <v>128</v>
      </c>
      <c r="C21" s="21" t="s">
        <v>38</v>
      </c>
      <c r="D21" s="12" t="s">
        <v>123</v>
      </c>
      <c r="E21" s="8">
        <v>10980313.460000001</v>
      </c>
      <c r="F21" s="8">
        <v>6588188.0599999996</v>
      </c>
      <c r="G21" s="8">
        <f>E21-F21</f>
        <v>4392125.4000000013</v>
      </c>
      <c r="H21" s="9" t="s">
        <v>127</v>
      </c>
      <c r="I21" s="10" t="s">
        <v>17</v>
      </c>
    </row>
    <row r="22" spans="1:9" ht="99" customHeight="1" x14ac:dyDescent="0.25">
      <c r="A22" s="22">
        <v>15</v>
      </c>
      <c r="B22" s="28" t="s">
        <v>129</v>
      </c>
      <c r="C22" s="21" t="s">
        <v>38</v>
      </c>
      <c r="D22" s="12" t="s">
        <v>130</v>
      </c>
      <c r="E22" s="8">
        <v>4734431.8899999997</v>
      </c>
      <c r="F22" s="8">
        <v>4734431.8899999997</v>
      </c>
      <c r="G22" s="30" t="s">
        <v>26</v>
      </c>
      <c r="H22" s="9" t="s">
        <v>127</v>
      </c>
      <c r="I22" s="10" t="s">
        <v>16</v>
      </c>
    </row>
    <row r="23" spans="1:9" ht="97.5" customHeight="1" x14ac:dyDescent="0.25">
      <c r="A23" s="22">
        <v>16</v>
      </c>
      <c r="B23" s="28" t="s">
        <v>131</v>
      </c>
      <c r="C23" s="21" t="s">
        <v>38</v>
      </c>
      <c r="D23" s="12" t="s">
        <v>134</v>
      </c>
      <c r="E23" s="8">
        <v>3282978.14</v>
      </c>
      <c r="F23" s="8">
        <v>3282978.14</v>
      </c>
      <c r="G23" s="30" t="s">
        <v>26</v>
      </c>
      <c r="H23" s="9" t="s">
        <v>133</v>
      </c>
      <c r="I23" s="10" t="s">
        <v>16</v>
      </c>
    </row>
    <row r="24" spans="1:9" ht="99" customHeight="1" x14ac:dyDescent="0.25">
      <c r="A24" s="22">
        <v>17</v>
      </c>
      <c r="B24" s="28" t="s">
        <v>132</v>
      </c>
      <c r="C24" s="21" t="s">
        <v>38</v>
      </c>
      <c r="D24" s="12" t="s">
        <v>135</v>
      </c>
      <c r="E24" s="8">
        <v>2195532.16</v>
      </c>
      <c r="F24" s="8">
        <v>2195532.16</v>
      </c>
      <c r="G24" s="30" t="s">
        <v>26</v>
      </c>
      <c r="H24" s="9" t="s">
        <v>133</v>
      </c>
      <c r="I24" s="10" t="s">
        <v>16</v>
      </c>
    </row>
    <row r="25" spans="1:9" ht="106.5" customHeight="1" x14ac:dyDescent="0.25">
      <c r="A25" s="22">
        <v>18</v>
      </c>
      <c r="B25" s="28" t="s">
        <v>136</v>
      </c>
      <c r="C25" s="21" t="s">
        <v>20</v>
      </c>
      <c r="D25" s="12" t="s">
        <v>137</v>
      </c>
      <c r="E25" s="8">
        <v>7445609.4199999999</v>
      </c>
      <c r="F25" s="8">
        <v>7445609.4199999999</v>
      </c>
      <c r="G25" s="30" t="s">
        <v>26</v>
      </c>
      <c r="H25" s="9" t="s">
        <v>138</v>
      </c>
      <c r="I25" s="10" t="s">
        <v>16</v>
      </c>
    </row>
    <row r="26" spans="1:9" ht="106.5" customHeight="1" x14ac:dyDescent="0.25">
      <c r="A26" s="22">
        <v>19</v>
      </c>
      <c r="B26" s="28" t="s">
        <v>143</v>
      </c>
      <c r="C26" s="21" t="s">
        <v>38</v>
      </c>
      <c r="D26" s="12" t="s">
        <v>146</v>
      </c>
      <c r="E26" s="8">
        <v>1235803.05</v>
      </c>
      <c r="F26" s="8">
        <v>1235803.05</v>
      </c>
      <c r="G26" s="30" t="s">
        <v>26</v>
      </c>
      <c r="H26" s="9" t="s">
        <v>138</v>
      </c>
      <c r="I26" s="10" t="s">
        <v>16</v>
      </c>
    </row>
    <row r="27" spans="1:9" ht="27.75" customHeight="1" x14ac:dyDescent="0.25">
      <c r="A27" s="48" t="s">
        <v>9</v>
      </c>
      <c r="B27" s="49"/>
      <c r="C27" s="49"/>
      <c r="D27" s="50"/>
      <c r="E27" s="18">
        <f>SUM(E12:E26)</f>
        <v>139833341.91</v>
      </c>
      <c r="F27" s="18">
        <f t="shared" ref="F27:G27" si="2">SUM(F12:F26)</f>
        <v>134482266.93000001</v>
      </c>
      <c r="G27" s="18">
        <f t="shared" si="2"/>
        <v>4985995.3500000015</v>
      </c>
      <c r="H27" s="1"/>
      <c r="I27" s="2"/>
    </row>
    <row r="28" spans="1:9" ht="27.75" customHeight="1" x14ac:dyDescent="0.25">
      <c r="A28" s="45" t="s">
        <v>19</v>
      </c>
      <c r="B28" s="46"/>
      <c r="C28" s="46"/>
      <c r="D28" s="46"/>
      <c r="E28" s="46"/>
      <c r="F28" s="46"/>
      <c r="G28" s="46"/>
      <c r="H28" s="46"/>
      <c r="I28" s="47"/>
    </row>
    <row r="29" spans="1:9" ht="63.75" x14ac:dyDescent="0.25">
      <c r="A29" s="3">
        <v>20</v>
      </c>
      <c r="B29" s="28" t="s">
        <v>65</v>
      </c>
      <c r="C29" s="26" t="s">
        <v>32</v>
      </c>
      <c r="D29" s="7" t="s">
        <v>57</v>
      </c>
      <c r="E29" s="8">
        <v>1579193.03</v>
      </c>
      <c r="F29" s="8">
        <v>1294938.1100000001</v>
      </c>
      <c r="G29" s="8">
        <f>E29-F29</f>
        <v>284254.91999999993</v>
      </c>
      <c r="H29" s="9">
        <v>45352</v>
      </c>
      <c r="I29" s="10" t="s">
        <v>17</v>
      </c>
    </row>
    <row r="30" spans="1:9" ht="146.25" customHeight="1" x14ac:dyDescent="0.25">
      <c r="A30" s="3">
        <v>21</v>
      </c>
      <c r="B30" s="28" t="s">
        <v>44</v>
      </c>
      <c r="C30" s="21" t="s">
        <v>58</v>
      </c>
      <c r="D30" s="7" t="s">
        <v>59</v>
      </c>
      <c r="E30" s="8">
        <v>5691449.8200000003</v>
      </c>
      <c r="F30" s="8">
        <v>5662992.5700000003</v>
      </c>
      <c r="G30" s="30">
        <f>E30-F30</f>
        <v>28457.25</v>
      </c>
      <c r="H30" s="9">
        <v>45357</v>
      </c>
      <c r="I30" s="10" t="s">
        <v>17</v>
      </c>
    </row>
    <row r="31" spans="1:9" ht="63.75" x14ac:dyDescent="0.25">
      <c r="A31" s="3">
        <v>22</v>
      </c>
      <c r="B31" s="28" t="s">
        <v>69</v>
      </c>
      <c r="C31" s="21" t="s">
        <v>89</v>
      </c>
      <c r="D31" s="7" t="s">
        <v>90</v>
      </c>
      <c r="E31" s="8">
        <v>2383424.35</v>
      </c>
      <c r="F31" s="8">
        <v>2383424.35</v>
      </c>
      <c r="G31" s="30" t="s">
        <v>26</v>
      </c>
      <c r="H31" s="9">
        <v>45362</v>
      </c>
      <c r="I31" s="10" t="s">
        <v>16</v>
      </c>
    </row>
    <row r="32" spans="1:9" ht="76.5" x14ac:dyDescent="0.25">
      <c r="A32" s="3">
        <v>23</v>
      </c>
      <c r="B32" s="28" t="s">
        <v>70</v>
      </c>
      <c r="C32" s="21" t="s">
        <v>89</v>
      </c>
      <c r="D32" s="7" t="s">
        <v>91</v>
      </c>
      <c r="E32" s="8">
        <v>3675893.71</v>
      </c>
      <c r="F32" s="8">
        <v>2387278.5</v>
      </c>
      <c r="G32" s="30">
        <f t="shared" ref="G32:G37" si="3">E32-F32</f>
        <v>1288615.21</v>
      </c>
      <c r="H32" s="9">
        <v>45362</v>
      </c>
      <c r="I32" s="10" t="s">
        <v>17</v>
      </c>
    </row>
    <row r="33" spans="1:9" ht="63.75" x14ac:dyDescent="0.25">
      <c r="A33" s="3">
        <v>24</v>
      </c>
      <c r="B33" s="28" t="s">
        <v>71</v>
      </c>
      <c r="C33" s="21" t="s">
        <v>89</v>
      </c>
      <c r="D33" s="7" t="s">
        <v>93</v>
      </c>
      <c r="E33" s="8">
        <v>5564027.29</v>
      </c>
      <c r="F33" s="8">
        <v>2879959.92</v>
      </c>
      <c r="G33" s="30">
        <f t="shared" si="3"/>
        <v>2684067.37</v>
      </c>
      <c r="H33" s="9">
        <v>45364</v>
      </c>
      <c r="I33" s="10" t="s">
        <v>17</v>
      </c>
    </row>
    <row r="34" spans="1:9" ht="94.5" customHeight="1" x14ac:dyDescent="0.25">
      <c r="A34" s="3">
        <v>25</v>
      </c>
      <c r="B34" s="28" t="s">
        <v>72</v>
      </c>
      <c r="C34" s="21" t="s">
        <v>31</v>
      </c>
      <c r="D34" s="7" t="s">
        <v>92</v>
      </c>
      <c r="E34" s="8">
        <v>4658500</v>
      </c>
      <c r="F34" s="8">
        <v>4169357.5</v>
      </c>
      <c r="G34" s="8">
        <f t="shared" si="3"/>
        <v>489142.5</v>
      </c>
      <c r="H34" s="9">
        <v>45363</v>
      </c>
      <c r="I34" s="10" t="s">
        <v>17</v>
      </c>
    </row>
    <row r="35" spans="1:9" ht="64.5" customHeight="1" x14ac:dyDescent="0.25">
      <c r="A35" s="3">
        <v>26</v>
      </c>
      <c r="B35" s="28" t="s">
        <v>119</v>
      </c>
      <c r="C35" s="21" t="s">
        <v>114</v>
      </c>
      <c r="D35" s="7" t="s">
        <v>113</v>
      </c>
      <c r="E35" s="8">
        <v>157735.5</v>
      </c>
      <c r="F35" s="8">
        <v>121288.22</v>
      </c>
      <c r="G35" s="30">
        <f t="shared" si="3"/>
        <v>36447.279999999999</v>
      </c>
      <c r="H35" s="9">
        <v>45371</v>
      </c>
      <c r="I35" s="10" t="s">
        <v>17</v>
      </c>
    </row>
    <row r="36" spans="1:9" ht="65.25" customHeight="1" x14ac:dyDescent="0.25">
      <c r="A36" s="3">
        <v>27</v>
      </c>
      <c r="B36" s="28" t="s">
        <v>120</v>
      </c>
      <c r="C36" s="21" t="s">
        <v>114</v>
      </c>
      <c r="D36" s="7" t="s">
        <v>115</v>
      </c>
      <c r="E36" s="8">
        <v>556601</v>
      </c>
      <c r="F36" s="30">
        <v>487025.75</v>
      </c>
      <c r="G36" s="30">
        <f t="shared" si="3"/>
        <v>69575.25</v>
      </c>
      <c r="H36" s="9">
        <v>45371</v>
      </c>
      <c r="I36" s="10" t="s">
        <v>17</v>
      </c>
    </row>
    <row r="37" spans="1:9" ht="87.75" customHeight="1" x14ac:dyDescent="0.25">
      <c r="A37" s="3">
        <v>28</v>
      </c>
      <c r="B37" s="28" t="s">
        <v>52</v>
      </c>
      <c r="C37" s="21" t="s">
        <v>142</v>
      </c>
      <c r="D37" s="7" t="s">
        <v>121</v>
      </c>
      <c r="E37" s="8">
        <v>1074700</v>
      </c>
      <c r="F37" s="8">
        <v>671638.5</v>
      </c>
      <c r="G37" s="30">
        <f t="shared" si="3"/>
        <v>403061.5</v>
      </c>
      <c r="H37" s="9">
        <v>45372</v>
      </c>
      <c r="I37" s="10" t="s">
        <v>17</v>
      </c>
    </row>
    <row r="38" spans="1:9" ht="29.25" customHeight="1" x14ac:dyDescent="0.25">
      <c r="A38" s="48" t="s">
        <v>10</v>
      </c>
      <c r="B38" s="49"/>
      <c r="C38" s="49"/>
      <c r="D38" s="50"/>
      <c r="E38" s="18">
        <f>SUM(E29:E37)</f>
        <v>25341524.699999999</v>
      </c>
      <c r="F38" s="18">
        <f>SUM(F29:F37)</f>
        <v>20057903.420000002</v>
      </c>
      <c r="G38" s="18">
        <f>SUM(G29:G37)</f>
        <v>5283621.28</v>
      </c>
      <c r="H38" s="9"/>
      <c r="I38" s="10"/>
    </row>
    <row r="39" spans="1:9" ht="29.25" customHeight="1" x14ac:dyDescent="0.25">
      <c r="A39" s="45" t="s">
        <v>21</v>
      </c>
      <c r="B39" s="46"/>
      <c r="C39" s="46"/>
      <c r="D39" s="46"/>
      <c r="E39" s="46"/>
      <c r="F39" s="46"/>
      <c r="G39" s="46"/>
      <c r="H39" s="46"/>
      <c r="I39" s="47"/>
    </row>
    <row r="40" spans="1:9" ht="161.25" customHeight="1" x14ac:dyDescent="0.25">
      <c r="A40" s="3">
        <v>29</v>
      </c>
      <c r="B40" s="28" t="s">
        <v>46</v>
      </c>
      <c r="C40" s="21" t="s">
        <v>60</v>
      </c>
      <c r="D40" s="7" t="s">
        <v>61</v>
      </c>
      <c r="E40" s="8">
        <v>5458871.8200000003</v>
      </c>
      <c r="F40" s="8">
        <v>3984976.38</v>
      </c>
      <c r="G40" s="8">
        <f>E40-F40</f>
        <v>1473895.4400000004</v>
      </c>
      <c r="H40" s="9">
        <v>45355</v>
      </c>
      <c r="I40" s="10" t="s">
        <v>17</v>
      </c>
    </row>
    <row r="41" spans="1:9" ht="123.75" customHeight="1" x14ac:dyDescent="0.25">
      <c r="A41" s="3">
        <v>30</v>
      </c>
      <c r="B41" s="28" t="s">
        <v>45</v>
      </c>
      <c r="C41" s="21" t="s">
        <v>33</v>
      </c>
      <c r="D41" s="7" t="s">
        <v>108</v>
      </c>
      <c r="E41" s="8">
        <v>311465</v>
      </c>
      <c r="F41" s="8">
        <v>284990.39</v>
      </c>
      <c r="G41" s="8">
        <f>E41-F41</f>
        <v>26474.609999999986</v>
      </c>
      <c r="H41" s="9">
        <v>45366</v>
      </c>
      <c r="I41" s="10" t="s">
        <v>17</v>
      </c>
    </row>
    <row r="42" spans="1:9" ht="123.75" customHeight="1" x14ac:dyDescent="0.25">
      <c r="A42" s="3">
        <v>31</v>
      </c>
      <c r="B42" s="28" t="s">
        <v>139</v>
      </c>
      <c r="C42" s="21" t="s">
        <v>144</v>
      </c>
      <c r="D42" s="7" t="s">
        <v>145</v>
      </c>
      <c r="E42" s="8">
        <v>400009.05</v>
      </c>
      <c r="F42" s="8">
        <v>400009.05</v>
      </c>
      <c r="G42" s="30" t="s">
        <v>26</v>
      </c>
      <c r="H42" s="9">
        <v>45377</v>
      </c>
      <c r="I42" s="10" t="s">
        <v>16</v>
      </c>
    </row>
    <row r="43" spans="1:9" ht="170.25" customHeight="1" x14ac:dyDescent="0.25">
      <c r="A43" s="3">
        <v>32</v>
      </c>
      <c r="B43" s="28" t="s">
        <v>147</v>
      </c>
      <c r="C43" s="21" t="s">
        <v>149</v>
      </c>
      <c r="D43" s="7" t="s">
        <v>148</v>
      </c>
      <c r="E43" s="8">
        <v>2208175.2000000002</v>
      </c>
      <c r="F43" s="8">
        <v>824610.08</v>
      </c>
      <c r="G43" s="8">
        <f>E43-F43</f>
        <v>1383565.12</v>
      </c>
      <c r="H43" s="9">
        <v>45380</v>
      </c>
      <c r="I43" s="10" t="s">
        <v>17</v>
      </c>
    </row>
    <row r="44" spans="1:9" ht="29.25" customHeight="1" x14ac:dyDescent="0.25">
      <c r="A44" s="51" t="s">
        <v>22</v>
      </c>
      <c r="B44" s="52"/>
      <c r="C44" s="52"/>
      <c r="D44" s="53"/>
      <c r="E44" s="18">
        <f>SUM(E40:E43)</f>
        <v>8378521.0700000003</v>
      </c>
      <c r="F44" s="18">
        <f t="shared" ref="F44:G44" si="4">SUM(F40:F43)</f>
        <v>5494585.8999999994</v>
      </c>
      <c r="G44" s="18">
        <f t="shared" si="4"/>
        <v>2883935.1700000004</v>
      </c>
      <c r="H44" s="9"/>
      <c r="I44" s="10"/>
    </row>
    <row r="45" spans="1:9" ht="29.25" customHeight="1" x14ac:dyDescent="0.25">
      <c r="A45" s="45" t="s">
        <v>24</v>
      </c>
      <c r="B45" s="46"/>
      <c r="C45" s="46"/>
      <c r="D45" s="46"/>
      <c r="E45" s="46"/>
      <c r="F45" s="46"/>
      <c r="G45" s="54"/>
      <c r="H45" s="46"/>
      <c r="I45" s="47"/>
    </row>
    <row r="46" spans="1:9" ht="96" x14ac:dyDescent="0.25">
      <c r="A46" s="29">
        <v>33</v>
      </c>
      <c r="B46" s="26" t="s">
        <v>74</v>
      </c>
      <c r="C46" s="21" t="s">
        <v>99</v>
      </c>
      <c r="D46" s="7" t="s">
        <v>103</v>
      </c>
      <c r="E46" s="8">
        <v>895242</v>
      </c>
      <c r="F46" s="8">
        <v>890765.79</v>
      </c>
      <c r="G46" s="30">
        <f>E46-F46</f>
        <v>4476.2099999999627</v>
      </c>
      <c r="H46" s="9">
        <v>45363</v>
      </c>
      <c r="I46" s="10" t="s">
        <v>17</v>
      </c>
    </row>
    <row r="47" spans="1:9" ht="96" x14ac:dyDescent="0.25">
      <c r="A47" s="29">
        <v>34</v>
      </c>
      <c r="B47" s="26" t="s">
        <v>75</v>
      </c>
      <c r="C47" s="21" t="s">
        <v>100</v>
      </c>
      <c r="D47" s="7" t="s">
        <v>102</v>
      </c>
      <c r="E47" s="8">
        <v>1070829</v>
      </c>
      <c r="F47" s="8">
        <v>1070829</v>
      </c>
      <c r="G47" s="30" t="s">
        <v>26</v>
      </c>
      <c r="H47" s="9">
        <v>45363</v>
      </c>
      <c r="I47" s="10" t="s">
        <v>16</v>
      </c>
    </row>
    <row r="48" spans="1:9" ht="153" x14ac:dyDescent="0.25">
      <c r="A48" s="29">
        <v>35</v>
      </c>
      <c r="B48" s="26" t="s">
        <v>77</v>
      </c>
      <c r="C48" s="21" t="s">
        <v>100</v>
      </c>
      <c r="D48" s="7" t="s">
        <v>101</v>
      </c>
      <c r="E48" s="8">
        <v>1549786.8</v>
      </c>
      <c r="F48" s="30" t="s">
        <v>26</v>
      </c>
      <c r="G48" s="30" t="s">
        <v>26</v>
      </c>
      <c r="H48" s="9">
        <v>45364</v>
      </c>
      <c r="I48" s="36" t="s">
        <v>88</v>
      </c>
    </row>
    <row r="49" spans="1:11" ht="96" x14ac:dyDescent="0.25">
      <c r="A49" s="29">
        <v>36</v>
      </c>
      <c r="B49" s="26" t="s">
        <v>78</v>
      </c>
      <c r="C49" s="21" t="s">
        <v>100</v>
      </c>
      <c r="D49" s="7" t="s">
        <v>98</v>
      </c>
      <c r="E49" s="8">
        <v>1086096</v>
      </c>
      <c r="F49" s="8">
        <v>769392.98</v>
      </c>
      <c r="G49" s="30">
        <f>E49-F49</f>
        <v>316703.02</v>
      </c>
      <c r="H49" s="9">
        <v>45364</v>
      </c>
      <c r="I49" s="10" t="s">
        <v>17</v>
      </c>
    </row>
    <row r="50" spans="1:11" ht="96" x14ac:dyDescent="0.25">
      <c r="A50" s="29">
        <v>37</v>
      </c>
      <c r="B50" s="26" t="s">
        <v>79</v>
      </c>
      <c r="C50" s="21" t="s">
        <v>100</v>
      </c>
      <c r="D50" s="7" t="s">
        <v>104</v>
      </c>
      <c r="E50" s="8">
        <v>891783</v>
      </c>
      <c r="F50" s="8">
        <v>798145.68</v>
      </c>
      <c r="G50" s="30">
        <f>E50-F50</f>
        <v>93637.319999999949</v>
      </c>
      <c r="H50" s="9">
        <v>45364</v>
      </c>
      <c r="I50" s="10" t="s">
        <v>17</v>
      </c>
    </row>
    <row r="51" spans="1:11" ht="76.5" x14ac:dyDescent="0.25">
      <c r="A51" s="29">
        <v>38</v>
      </c>
      <c r="B51" s="26" t="s">
        <v>80</v>
      </c>
      <c r="C51" s="7" t="s">
        <v>25</v>
      </c>
      <c r="D51" s="7" t="s">
        <v>140</v>
      </c>
      <c r="E51" s="8">
        <v>300000</v>
      </c>
      <c r="F51" s="30" t="s">
        <v>26</v>
      </c>
      <c r="G51" s="30" t="s">
        <v>26</v>
      </c>
      <c r="H51" s="9">
        <v>45373</v>
      </c>
      <c r="I51" s="36" t="s">
        <v>88</v>
      </c>
    </row>
    <row r="52" spans="1:11" ht="76.5" x14ac:dyDescent="0.25">
      <c r="A52" s="29">
        <v>39</v>
      </c>
      <c r="B52" s="26" t="s">
        <v>81</v>
      </c>
      <c r="C52" s="7" t="s">
        <v>25</v>
      </c>
      <c r="D52" s="7" t="s">
        <v>141</v>
      </c>
      <c r="E52" s="8">
        <v>206260.57</v>
      </c>
      <c r="F52" s="8">
        <v>206260.57</v>
      </c>
      <c r="G52" s="30" t="s">
        <v>26</v>
      </c>
      <c r="H52" s="9">
        <v>45372</v>
      </c>
      <c r="I52" s="10" t="s">
        <v>16</v>
      </c>
    </row>
    <row r="53" spans="1:11" ht="26.25" customHeight="1" x14ac:dyDescent="0.25">
      <c r="A53" s="55" t="s">
        <v>27</v>
      </c>
      <c r="B53" s="56"/>
      <c r="C53" s="56"/>
      <c r="D53" s="56"/>
      <c r="E53" s="32">
        <f>SUM(E46:E52)</f>
        <v>5999997.3700000001</v>
      </c>
      <c r="F53" s="32">
        <f t="shared" ref="F53:G53" si="5">SUM(F46:F52)</f>
        <v>3735394.02</v>
      </c>
      <c r="G53" s="32">
        <f t="shared" si="5"/>
        <v>414816.54999999993</v>
      </c>
      <c r="H53" s="33"/>
      <c r="I53" s="34"/>
    </row>
    <row r="54" spans="1:11" ht="26.25" customHeight="1" x14ac:dyDescent="0.25">
      <c r="A54" s="45" t="s">
        <v>30</v>
      </c>
      <c r="B54" s="46"/>
      <c r="C54" s="46"/>
      <c r="D54" s="46"/>
      <c r="E54" s="46"/>
      <c r="F54" s="46"/>
      <c r="G54" s="46"/>
      <c r="H54" s="46"/>
      <c r="I54" s="47"/>
    </row>
    <row r="55" spans="1:11" ht="123.75" customHeight="1" x14ac:dyDescent="0.25">
      <c r="A55" s="29">
        <v>40</v>
      </c>
      <c r="B55" s="26" t="s">
        <v>67</v>
      </c>
      <c r="C55" s="21" t="s">
        <v>64</v>
      </c>
      <c r="D55" s="7" t="s">
        <v>63</v>
      </c>
      <c r="E55" s="8">
        <v>3375528.74</v>
      </c>
      <c r="F55" s="8">
        <v>2771129.46</v>
      </c>
      <c r="G55" s="31">
        <f>E55-F55</f>
        <v>604399.28000000026</v>
      </c>
      <c r="H55" s="9">
        <v>45357</v>
      </c>
      <c r="I55" s="10" t="s">
        <v>17</v>
      </c>
    </row>
    <row r="56" spans="1:11" ht="110.25" customHeight="1" x14ac:dyDescent="0.25">
      <c r="A56" s="29">
        <v>41</v>
      </c>
      <c r="B56" s="26" t="s">
        <v>73</v>
      </c>
      <c r="C56" s="21" t="s">
        <v>95</v>
      </c>
      <c r="D56" s="7" t="s">
        <v>94</v>
      </c>
      <c r="E56" s="8">
        <v>6238721.7400000002</v>
      </c>
      <c r="F56" s="8">
        <v>6207528.1299999999</v>
      </c>
      <c r="G56" s="31">
        <f>E56-F56</f>
        <v>31193.610000000335</v>
      </c>
      <c r="H56" s="9">
        <v>45363</v>
      </c>
      <c r="I56" s="10" t="s">
        <v>17</v>
      </c>
    </row>
    <row r="57" spans="1:11" ht="26.25" customHeight="1" x14ac:dyDescent="0.25">
      <c r="A57" s="55" t="s">
        <v>27</v>
      </c>
      <c r="B57" s="56"/>
      <c r="C57" s="56"/>
      <c r="D57" s="56"/>
      <c r="E57" s="32">
        <f>SUM(E55:E56)</f>
        <v>9614250.4800000004</v>
      </c>
      <c r="F57" s="32">
        <f>SUM(F55:F56)</f>
        <v>8978657.5899999999</v>
      </c>
      <c r="G57" s="32">
        <f>SUM(G55:G56)</f>
        <v>635592.8900000006</v>
      </c>
      <c r="H57" s="33"/>
      <c r="I57" s="34"/>
    </row>
    <row r="58" spans="1:11" ht="26.25" customHeight="1" x14ac:dyDescent="0.25">
      <c r="A58" s="45" t="s">
        <v>47</v>
      </c>
      <c r="B58" s="46"/>
      <c r="C58" s="46"/>
      <c r="D58" s="46"/>
      <c r="E58" s="46"/>
      <c r="F58" s="46"/>
      <c r="G58" s="46"/>
      <c r="H58" s="46"/>
      <c r="I58" s="47"/>
    </row>
    <row r="59" spans="1:11" ht="82.5" customHeight="1" x14ac:dyDescent="0.25">
      <c r="A59" s="29">
        <v>42</v>
      </c>
      <c r="B59" s="26" t="s">
        <v>82</v>
      </c>
      <c r="C59" s="21" t="s">
        <v>49</v>
      </c>
      <c r="D59" s="7" t="s">
        <v>96</v>
      </c>
      <c r="E59" s="8">
        <v>4049411.12</v>
      </c>
      <c r="F59" s="8">
        <v>2713105.16</v>
      </c>
      <c r="G59" s="30">
        <f>E59-F59</f>
        <v>1336305.96</v>
      </c>
      <c r="H59" s="9">
        <v>45365</v>
      </c>
      <c r="I59" s="10" t="s">
        <v>17</v>
      </c>
    </row>
    <row r="60" spans="1:11" ht="114.75" x14ac:dyDescent="0.25">
      <c r="A60" s="29">
        <v>43</v>
      </c>
      <c r="B60" s="26" t="s">
        <v>83</v>
      </c>
      <c r="C60" s="21" t="s">
        <v>49</v>
      </c>
      <c r="D60" s="7" t="s">
        <v>97</v>
      </c>
      <c r="E60" s="8">
        <v>3584641.36</v>
      </c>
      <c r="F60" s="8">
        <v>2528307.16</v>
      </c>
      <c r="G60" s="30">
        <f>E60-F60</f>
        <v>1056334.1999999997</v>
      </c>
      <c r="H60" s="9">
        <v>45365</v>
      </c>
      <c r="I60" s="10" t="s">
        <v>17</v>
      </c>
    </row>
    <row r="61" spans="1:11" ht="20.25" customHeight="1" x14ac:dyDescent="0.25">
      <c r="A61" s="55" t="s">
        <v>48</v>
      </c>
      <c r="B61" s="56"/>
      <c r="C61" s="56"/>
      <c r="D61" s="56"/>
      <c r="E61" s="32">
        <f>SUM(E59:E60)</f>
        <v>7634052.4800000004</v>
      </c>
      <c r="F61" s="32">
        <f t="shared" ref="F61:G61" si="6">SUM(F59:F60)</f>
        <v>5241412.32</v>
      </c>
      <c r="G61" s="32">
        <f t="shared" si="6"/>
        <v>2392640.1599999997</v>
      </c>
      <c r="H61" s="33"/>
      <c r="I61" s="34"/>
    </row>
    <row r="62" spans="1:11" ht="23.25" customHeight="1" thickBot="1" x14ac:dyDescent="0.3">
      <c r="A62" s="4"/>
      <c r="B62" s="5"/>
      <c r="C62" s="5"/>
      <c r="D62" s="17" t="s">
        <v>8</v>
      </c>
      <c r="E62" s="19">
        <f>E7+E10+E27+E38+E44+E53+E57+E61</f>
        <v>198718107.10999995</v>
      </c>
      <c r="F62" s="19">
        <f>F7+F10+F27+F38+F44+F53+F57+F61</f>
        <v>179824732.13000003</v>
      </c>
      <c r="G62" s="19">
        <f>G7+G10+G27+G38+G44+G53+G57+G61</f>
        <v>16678508.550000003</v>
      </c>
      <c r="H62" s="5"/>
      <c r="I62" s="6"/>
      <c r="K62" s="11"/>
    </row>
    <row r="63" spans="1:11" x14ac:dyDescent="0.25">
      <c r="A63" s="58" t="s">
        <v>153</v>
      </c>
      <c r="B63" s="58"/>
      <c r="C63" s="58"/>
      <c r="D63" s="58"/>
      <c r="E63" s="58"/>
      <c r="F63" s="58"/>
      <c r="G63" s="58"/>
      <c r="H63" s="58"/>
      <c r="I63" s="58"/>
    </row>
    <row r="64" spans="1:11" x14ac:dyDescent="0.25">
      <c r="A64" s="44" t="s">
        <v>23</v>
      </c>
      <c r="B64" s="44"/>
      <c r="C64" s="44"/>
      <c r="D64" s="44"/>
      <c r="E64" s="44"/>
      <c r="F64" s="44"/>
      <c r="G64" s="44"/>
      <c r="H64" s="44"/>
      <c r="I64" s="44"/>
    </row>
    <row r="65" spans="1:11" x14ac:dyDescent="0.25">
      <c r="A65" s="44" t="s">
        <v>122</v>
      </c>
      <c r="B65" s="59"/>
      <c r="C65" s="59"/>
      <c r="D65" s="59"/>
      <c r="E65" s="43"/>
      <c r="F65" s="43"/>
      <c r="G65" s="43"/>
      <c r="H65" s="43"/>
      <c r="I65" s="43"/>
    </row>
    <row r="66" spans="1:11" x14ac:dyDescent="0.25">
      <c r="A66" s="43" t="s">
        <v>150</v>
      </c>
      <c r="B66" s="60"/>
      <c r="C66" s="60"/>
      <c r="D66" s="60"/>
      <c r="E66" s="43"/>
      <c r="F66" s="43"/>
      <c r="G66" s="43"/>
      <c r="H66" s="43"/>
      <c r="I66" s="43"/>
    </row>
    <row r="67" spans="1:11" x14ac:dyDescent="0.25">
      <c r="A67" s="43" t="s">
        <v>151</v>
      </c>
      <c r="B67" s="60"/>
      <c r="C67" s="60"/>
      <c r="D67" s="60"/>
      <c r="E67" s="43"/>
      <c r="F67" s="43"/>
      <c r="G67" s="43"/>
      <c r="H67" s="43"/>
      <c r="I67" s="43"/>
    </row>
    <row r="68" spans="1:11" x14ac:dyDescent="0.25">
      <c r="A68" s="43" t="s">
        <v>152</v>
      </c>
      <c r="B68" s="60"/>
      <c r="C68" s="60"/>
      <c r="D68" s="60"/>
      <c r="E68" s="43"/>
      <c r="F68" s="43"/>
      <c r="G68" s="43"/>
      <c r="H68" s="43"/>
      <c r="I68" s="43"/>
    </row>
    <row r="69" spans="1:11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1" x14ac:dyDescent="0.25">
      <c r="A70" s="37" t="s">
        <v>28</v>
      </c>
      <c r="B70" s="37"/>
      <c r="C70" s="37"/>
      <c r="D70" s="37"/>
      <c r="E70" s="38"/>
      <c r="F70" s="39"/>
      <c r="G70" s="38" t="s">
        <v>29</v>
      </c>
      <c r="H70" s="35"/>
      <c r="I70" s="35"/>
    </row>
    <row r="71" spans="1:11" ht="13.5" customHeight="1" x14ac:dyDescent="0.25">
      <c r="A71" s="40" t="s">
        <v>18</v>
      </c>
      <c r="B71" s="40"/>
      <c r="C71" s="41" t="s">
        <v>13</v>
      </c>
      <c r="D71" s="42"/>
      <c r="E71" s="39"/>
      <c r="F71" s="39"/>
      <c r="G71" s="39"/>
      <c r="H71" s="35"/>
      <c r="I71" s="35"/>
      <c r="K71" s="11">
        <f>SUM(E62-F62-G62)</f>
        <v>2214866.4299999271</v>
      </c>
    </row>
    <row r="72" spans="1:11" x14ac:dyDescent="0.25">
      <c r="A72" s="24"/>
      <c r="B72" s="25"/>
      <c r="C72" s="25"/>
      <c r="D72" s="25"/>
      <c r="E72" s="24"/>
      <c r="F72" s="24"/>
      <c r="G72" s="24"/>
      <c r="H72" s="24"/>
      <c r="I72" s="23"/>
      <c r="K72" s="11"/>
    </row>
    <row r="73" spans="1:11" ht="15" customHeight="1" x14ac:dyDescent="0.25">
      <c r="H73" s="24"/>
      <c r="I73" s="23"/>
      <c r="K73" s="11"/>
    </row>
    <row r="74" spans="1:11" x14ac:dyDescent="0.25">
      <c r="H74" s="24"/>
      <c r="I74" s="23"/>
      <c r="K74" s="11"/>
    </row>
    <row r="75" spans="1:11" x14ac:dyDescent="0.25">
      <c r="A75" s="44"/>
      <c r="B75" s="44"/>
      <c r="C75" s="44"/>
      <c r="D75" s="44"/>
      <c r="E75" s="44"/>
      <c r="F75" s="44"/>
      <c r="G75" s="44"/>
      <c r="H75" s="44"/>
      <c r="I75" s="44"/>
      <c r="K75" s="11"/>
    </row>
    <row r="76" spans="1:11" ht="15" customHeight="1" x14ac:dyDescent="0.25">
      <c r="K76" s="11"/>
    </row>
    <row r="77" spans="1:11" x14ac:dyDescent="0.25">
      <c r="K77" s="11"/>
    </row>
    <row r="78" spans="1:11" x14ac:dyDescent="0.25">
      <c r="D78" s="27"/>
      <c r="K78" s="11"/>
    </row>
  </sheetData>
  <mergeCells count="21">
    <mergeCell ref="A1:I1"/>
    <mergeCell ref="A27:D27"/>
    <mergeCell ref="A11:I11"/>
    <mergeCell ref="A3:I3"/>
    <mergeCell ref="A7:D7"/>
    <mergeCell ref="A8:I8"/>
    <mergeCell ref="A10:D10"/>
    <mergeCell ref="A75:I75"/>
    <mergeCell ref="A28:I28"/>
    <mergeCell ref="A38:D38"/>
    <mergeCell ref="A63:I63"/>
    <mergeCell ref="A64:I64"/>
    <mergeCell ref="A65:D65"/>
    <mergeCell ref="A39:I39"/>
    <mergeCell ref="A44:D44"/>
    <mergeCell ref="A45:I45"/>
    <mergeCell ref="A53:D53"/>
    <mergeCell ref="A54:I54"/>
    <mergeCell ref="A57:D57"/>
    <mergeCell ref="A58:I58"/>
    <mergeCell ref="A61:D61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2024-03-28T07:39:01Z</dcterms:modified>
</cp:coreProperties>
</file>