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Лист1!$A$1:$I$45</definedName>
  </definedNames>
  <calcPr calcId="152511"/>
</workbook>
</file>

<file path=xl/calcChain.xml><?xml version="1.0" encoding="utf-8"?>
<calcChain xmlns="http://schemas.openxmlformats.org/spreadsheetml/2006/main">
  <c r="G37" i="1" l="1"/>
  <c r="G25" i="1"/>
  <c r="G19" i="1" l="1"/>
  <c r="G18" i="1"/>
  <c r="G16" i="1"/>
  <c r="G9" i="1"/>
  <c r="G5" i="1"/>
  <c r="G29" i="1" l="1"/>
  <c r="G28" i="1" l="1"/>
  <c r="G12" i="1" l="1"/>
  <c r="G38" i="1" l="1"/>
  <c r="F38" i="1"/>
  <c r="E38" i="1"/>
  <c r="E39" i="1" s="1"/>
  <c r="F30" i="1"/>
  <c r="G30" i="1"/>
  <c r="E30" i="1"/>
  <c r="G4" i="1"/>
  <c r="F34" i="1" l="1"/>
  <c r="G34" i="1"/>
  <c r="E34" i="1"/>
  <c r="F26" i="1" l="1"/>
  <c r="E26" i="1"/>
  <c r="G26" i="1"/>
  <c r="F7" i="1"/>
  <c r="G7" i="1"/>
  <c r="E7" i="1"/>
  <c r="F39" i="1" l="1"/>
  <c r="G10" i="1"/>
  <c r="G39" i="1" s="1"/>
  <c r="F10" i="1"/>
  <c r="E10" i="1"/>
  <c r="K45" i="1" l="1"/>
</calcChain>
</file>

<file path=xl/sharedStrings.xml><?xml version="1.0" encoding="utf-8"?>
<sst xmlns="http://schemas.openxmlformats.org/spreadsheetml/2006/main" count="140" uniqueCount="96">
  <si>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</si>
  <si>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</si>
  <si>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</si>
  <si>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</si>
  <si>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</si>
  <si>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</si>
  <si>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</si>
  <si>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</si>
  <si>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</si>
  <si>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</si>
  <si>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</si>
  <si>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</si>
  <si>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</si>
  <si>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</si>
  <si>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</si>
  <si>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</si>
  <si>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</si>
  <si>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 xml:space="preserve"> (единственная заявка)</t>
  </si>
  <si>
    <t>(торги состоялись)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</si>
  <si>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</si>
  <si>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</si>
  <si>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>МУНИЦИПАЛЬНОЕ КАЗЕННОЕ УЧРЕЖДЕНИЕ "УПРАВЛЕНИЕ КАПИТАЛЬНОГО СТРОИТЕЛЬСТВА ОЗЕРСКОГО ГОРОДСКОГО ОКРУГА"</t>
  </si>
  <si>
    <t>Главный распорядитель бюджетных средств, орган, осуществляющий функции и полномочия учредителя – Управление социальной защиты населения</t>
  </si>
  <si>
    <t>ВСЕГО по Управлению социальной защиты населения:</t>
  </si>
  <si>
    <t>№ 3-13/                         Базы данных</t>
  </si>
  <si>
    <t>№ 1-02/         КонсультантПлюс</t>
  </si>
  <si>
    <t>УПРАВЛЕНИЕ ОБРАЗОВАНИЯ АДМИНИСТРАЦИИ ОЗЕРСКОГО ГОРОДСКОГО ОКРУГА ЧЕЛЯБИНСКОЙ ОБЛАСТИ</t>
  </si>
  <si>
    <t>Оказание услуг по адаптации и сопровождению справочной правовой Системы КонсультантПлюс на основе специального лицензионного программного обеспечения, обеспечивающего совместимость услуг с установленными у Управления образования администрации Озерского городского округа Челябинской области экземплярами Систем КонсультантПлюс</t>
  </si>
  <si>
    <t>Бензин автомобильный АИ-95 экологического класса К5</t>
  </si>
  <si>
    <t>№ 1-57/           Аренда</t>
  </si>
  <si>
    <t>Муниципальное бюджетное учреждение дополнительного образования «Дворец творчества детей и молодежи»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</si>
  <si>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</t>
  </si>
  <si>
    <t xml:space="preserve">т.к. не привели к заключению контрактов  следующие процедуры:  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</si>
  <si>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февраль 2024 г. </t>
  </si>
  <si>
    <t>№ 1-13/            Картриджи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</si>
  <si>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</si>
  <si>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Муниципальное учреждение «Социальная сфера» Озерского городского округа» (МУ «Соцсфера»)</t>
  </si>
  <si>
    <t>______</t>
  </si>
  <si>
    <t xml:space="preserve">  № 4-85/                    Ремонт душевой</t>
  </si>
  <si>
    <t xml:space="preserve">  № 5-85/                   Ремонт туалета</t>
  </si>
  <si>
    <t>ВСЕГО по Управлению жилищно-коммунального хозяйства администрации:</t>
  </si>
  <si>
    <t>Капитальный ремонт душевой, пос.Новогорный, ул. Труда, 3а</t>
  </si>
  <si>
    <t>Расходные материалы (картриджи) для офисной техники</t>
  </si>
  <si>
    <t>Аренда здания (нежилого помещения) для размещения Новогорненского филиала МБУ ДО "ДТДиМ" "Дружба"</t>
  </si>
  <si>
    <t>Капитальный ремонт помещения туалета в общежитии по ул. Менделеева, д.10, левое крыло, 2-й этаж</t>
  </si>
  <si>
    <t>№ 1-60/                 Ремонт кабинетов</t>
  </si>
  <si>
    <t xml:space="preserve">Ремонт кабинета дополнительного образования и кабинета психолога </t>
  </si>
  <si>
    <t>И.о. начальника Управления экономики</t>
  </si>
  <si>
    <t>О.В. Беликова</t>
  </si>
  <si>
    <t>№ 1-39/           Организация питания</t>
  </si>
  <si>
    <t xml:space="preserve">Муниципальное бюджетное общеобразовательное учреждение «Средняя общеобразовательная школа №25» </t>
  </si>
  <si>
    <t>Оказание услуг по организации, приготовлению и предоставлению горячего питания обучающимся, получающим начальное общее образование в Муниципальном бюджетном общеобразовательном учреждении «Средняя общеобразовательная школа №25»</t>
  </si>
  <si>
    <t>№ 2-02/                        Бензин</t>
  </si>
  <si>
    <t>№ 2-57/           Ремонт крыши</t>
  </si>
  <si>
    <t>№ 1-48/           Организация питания</t>
  </si>
  <si>
    <t>№ 1-37/           Ремонт фасада</t>
  </si>
  <si>
    <t>№ 1-77/                 Ремонт</t>
  </si>
  <si>
    <t xml:space="preserve">  № 1-67/                    Малые формы</t>
  </si>
  <si>
    <t xml:space="preserve">  № 2-67/                    Ремонт аттракциона</t>
  </si>
  <si>
    <t>Главный распорядитель бюджетных средств, орган, осуществляющий функции и полномочия учредителя – Управление культуры  администрации Озерского городского округа</t>
  </si>
  <si>
    <t>Муниципальное бюджетное учреждение Озерского городского округа «Парк Культуры и Отдыха»</t>
  </si>
  <si>
    <t>№ 2-13/            Оперативная память</t>
  </si>
  <si>
    <t>№ 1-84/                      Сквер Первостроителей</t>
  </si>
  <si>
    <t>Продление неисключительных прав использования баз данных ЭС "Госфинансы" и ЭС "Госзаказ"</t>
  </si>
  <si>
    <t>Оперативная память</t>
  </si>
  <si>
    <t>Благоустройство сквера Первостроителей, ул. Космонавтов, 27</t>
  </si>
  <si>
    <t>Текущий ремонт крыши столовой детского оздоровительного лагеря "Орленок" МБУ ДО "ДТДиМ"</t>
  </si>
  <si>
    <t>Оказание услуг по организации, приготовлению и предоставлению питания обучающимся Школа-интернат № 37 VIII вида</t>
  </si>
  <si>
    <t>МУНИЦИПАЛЬНОЕ БЮДЖЕТНОЕ ОБЩЕОБРАЗОВАТЕЛЬНОЕ УЧРЕЖДЕНИЕ "СПЕЦИАЛЬНАЯ (КОРРЕКЦИОННАЯ) ОБЩЕОБРАЗОВАТЕЛЬНАЯ ШКОЛА-ИНТЕРНАТ № 37 VIII ВИДА"</t>
  </si>
  <si>
    <t>№ 2-37/           Текущий ремонт</t>
  </si>
  <si>
    <t xml:space="preserve">ремонт фасада здания мастерских МБОУ «Лицей №23» (ремонт наружных столбов у входа, электромонтажные работы у входа в здание, установка светильников и звонка у входа в здание, потолок входа в здание, оконные наружные проемы, погрузочно-разгрузочные работы, вывоз мусора), расположенного по адресу: Челябинская область, г. Озерск, ул. Блюхера, д. 1а, корпус 1
</t>
  </si>
  <si>
    <t>МУНИЦИПАЛЬНОЕ БЮДЖЕТНОЕ ОБЩЕОБРАЗОВАТЕЛЬНОЕ УЧРЕЖДЕНИЕ "ЛИЦЕЙ №23"</t>
  </si>
  <si>
    <t xml:space="preserve">текущий ремонт внутреннего помещения кабинета и коридора, замена внутренних дверей, замена дверей входной группы, замена дверей запасного выхода, ремонт пола в кабинете и коридоре-строительно-отделочные работы, демонтаж и монтаж потолков в коридоре и кабинете, ремонт оконных и дверных проемов, электромонтажные работы в кабинете и коридоре, погрузочно-разгрузочные работы, вывоз мусора в здании мастерских МБОУ «Лицей №23», расположенного по адресу: Челябинская область, г. Озерск, ул. Блюхера, д. 1а, корпус 1
</t>
  </si>
  <si>
    <t>№ 1-47/           Организация питания</t>
  </si>
  <si>
    <t>Оказание услуг по организации, приготовлению и предоставлению питания обучающимся МБОУ СКОШ №36</t>
  </si>
  <si>
    <t>МБОУ "СПЕЦИАЛЬНАЯ (КОРРЕКЦИОННАЯ) ОБЩЕОБРАЗОВАТЕЛЬНАЯ ШКОЛА №36 ДЛЯ ОБУЧАЮЩИХСЯ С ОГРАНИЧЕННЫМИ ВОЗМОЖНОСТЯМИ ЗДОРОВЬЯ"</t>
  </si>
  <si>
    <t>№ 1-45/           Организация питания</t>
  </si>
  <si>
    <t>Оказание услуг по организации, приготовлению и предоставлению питания обучающимся МБОУ ООШ №34</t>
  </si>
  <si>
    <t>МБОУ "ОСНОВНАЯ ОБЩЕОБРАЗОВАТЕЛЬНАЯ ШКОЛА № 34 ДЛЯ ОБУЧАЮЩИХСЯ С ОГРАНИЧЕННЫМИ ВОЗМОЖНОСТЯМИ ЗДОРОВЬЯ"</t>
  </si>
  <si>
    <t>№ 1-41/           Организация питания</t>
  </si>
  <si>
    <t xml:space="preserve">Оказание услуг по организации, приготовлению и предоставлению питания обучающимся Муниципального бюджетного общеобразовательного учреждения «Специальная (коррекционная) школа №29 VI вида»
</t>
  </si>
  <si>
    <t>МБОУ "СПЕЦИАЛЬНАЯ (КОРРЕКЦИОННАЯ) ШКОЛА № 29 VI ВИДА"</t>
  </si>
  <si>
    <t>№ 2-48/           Ремонт спортзала</t>
  </si>
  <si>
    <t>Капитальный ремонт здания спортивного зала «Школа-интернат № 37 VIII вида»</t>
  </si>
  <si>
    <t>№ 2-45/           Ремонт мастерской</t>
  </si>
  <si>
    <t>Капитальный ремонт здания мастерской школы МБОУ ООШ № 34</t>
  </si>
  <si>
    <t>№ 1-44/                  Ремонт кровли</t>
  </si>
  <si>
    <t>Частичный ремонт кровли здания МБОУ СОШ №33, расположенного по адресу: Челябинская область, г. Озерск, ул. Матросова, д. 49</t>
  </si>
  <si>
    <t>МБОУ СОШ №33</t>
  </si>
  <si>
    <t>Ремонт коридора 1 этажа отделения дневного пребывания граждан пожилого возраста и инвалидов в здании МУ «Комплексный центр» по адресу: Челябинская область, г. Озерск, ул. Космонавтов д.1а</t>
  </si>
  <si>
    <t>МУНИЦИПАЛЬНОЕ УЧРЕЖДЕНИЕ "КОМПЛЕКСНЫЙ ЦЕНТР СОЦИАЛЬНОГО ОБСЛУЖИВАНИЯ НАСЕЛЕНИЯ" ОЗЕРСКОГО ГОРОДСКОГО ОКРУГА</t>
  </si>
  <si>
    <t>приобретение входной группы и малых форм для благоустройства территории Детского парка МБУ ПКиО, расположенной на земельном участке по адресу: Челябинская область, г. Озерск, пр. Ленина, д. 40б</t>
  </si>
  <si>
    <t>ремонт и реставрация аттракциона "Вертолеты" на территории Детского парка МБУ ПКиО, расположенной на земельном участке по адресу: Челябинская область, г. Озерск, пр. Ленина, д. 40б</t>
  </si>
  <si>
    <t>(не подано ни одной заявки)</t>
  </si>
  <si>
    <t>Сумма заключенных контрактов меньше суммы начальных максимальных цен контрактов на 10 883 100,00 без учета экономии (4 886 843,03),</t>
  </si>
  <si>
    <t>1)  № 2-48/  Ремонт спортзала.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</si>
</sst>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1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34" zoomScale="110" zoomScaleNormal="110" workbookViewId="0">
      <selection activeCell="D52" sqref="D52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39" t="s">
        <v>33</v>
      </c>
      <c r="B1" s="39"/>
      <c r="C1" s="39"/>
      <c r="D1" s="39"/>
      <c r="E1" s="39"/>
      <c r="F1" s="39"/>
      <c r="G1" s="39"/>
      <c r="H1" s="39"/>
      <c r="I1" s="39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16</v>
      </c>
    </row>
    <row r="3" spans="1:11" ht="21.75" customHeight="1" x14ac:dyDescent="0.25">
      <c r="A3" s="43" t="s">
        <v>11</v>
      </c>
      <c r="B3" s="44"/>
      <c r="C3" s="44"/>
      <c r="D3" s="44"/>
      <c r="E3" s="44"/>
      <c r="F3" s="44"/>
      <c r="G3" s="44"/>
      <c r="H3" s="44"/>
      <c r="I3" s="45"/>
    </row>
    <row r="4" spans="1:11" ht="63.75" x14ac:dyDescent="0.25">
      <c r="A4" s="3">
        <v>1</v>
      </c>
      <c r="B4" s="27" t="s">
        <v>34</v>
      </c>
      <c r="C4" s="27" t="s">
        <v>12</v>
      </c>
      <c r="D4" s="7" t="s">
        <v>42</v>
      </c>
      <c r="E4" s="21">
        <v>471333.28</v>
      </c>
      <c r="F4" s="21">
        <v>320460</v>
      </c>
      <c r="G4" s="8">
        <f>E4-F4</f>
        <v>150873.28000000003</v>
      </c>
      <c r="H4" s="9">
        <v>45334</v>
      </c>
      <c r="I4" s="10" t="s">
        <v>18</v>
      </c>
    </row>
    <row r="5" spans="1:11" ht="63.75" x14ac:dyDescent="0.25">
      <c r="A5" s="3">
        <v>2</v>
      </c>
      <c r="B5" s="27" t="s">
        <v>61</v>
      </c>
      <c r="C5" s="27" t="s">
        <v>12</v>
      </c>
      <c r="D5" s="7" t="s">
        <v>64</v>
      </c>
      <c r="E5" s="21">
        <v>72983.25</v>
      </c>
      <c r="F5" s="21">
        <v>33950.61</v>
      </c>
      <c r="G5" s="8">
        <f>E5-F5</f>
        <v>39032.639999999999</v>
      </c>
      <c r="H5" s="9">
        <v>45351</v>
      </c>
      <c r="I5" s="10" t="s">
        <v>18</v>
      </c>
    </row>
    <row r="6" spans="1:11" ht="63.75" x14ac:dyDescent="0.25">
      <c r="A6" s="3">
        <v>3</v>
      </c>
      <c r="B6" s="27" t="s">
        <v>24</v>
      </c>
      <c r="C6" s="27" t="s">
        <v>12</v>
      </c>
      <c r="D6" s="7" t="s">
        <v>63</v>
      </c>
      <c r="E6" s="21">
        <v>258670.76</v>
      </c>
      <c r="F6" s="21">
        <v>258670.76</v>
      </c>
      <c r="G6" s="31" t="s">
        <v>37</v>
      </c>
      <c r="H6" s="9">
        <v>45351</v>
      </c>
      <c r="I6" s="10" t="s">
        <v>17</v>
      </c>
    </row>
    <row r="7" spans="1:11" ht="21.75" customHeight="1" x14ac:dyDescent="0.25">
      <c r="A7" s="46" t="s">
        <v>13</v>
      </c>
      <c r="B7" s="47"/>
      <c r="C7" s="47"/>
      <c r="D7" s="48"/>
      <c r="E7" s="19">
        <f>SUM(E4:E6)</f>
        <v>802987.29</v>
      </c>
      <c r="F7" s="19">
        <f t="shared" ref="F7:G7" si="0">SUM(F4:F6)</f>
        <v>613081.37</v>
      </c>
      <c r="G7" s="19">
        <f t="shared" si="0"/>
        <v>189905.92000000004</v>
      </c>
      <c r="H7" s="1"/>
      <c r="I7" s="2"/>
      <c r="K7" s="11"/>
    </row>
    <row r="8" spans="1:11" ht="36.75" customHeight="1" x14ac:dyDescent="0.25">
      <c r="A8" s="43" t="s">
        <v>15</v>
      </c>
      <c r="B8" s="44"/>
      <c r="C8" s="44"/>
      <c r="D8" s="44"/>
      <c r="E8" s="44"/>
      <c r="F8" s="44"/>
      <c r="G8" s="44"/>
      <c r="H8" s="44"/>
      <c r="I8" s="45"/>
    </row>
    <row r="9" spans="1:11" ht="116.25" customHeight="1" x14ac:dyDescent="0.25">
      <c r="A9" s="23">
        <v>4</v>
      </c>
      <c r="B9" s="29" t="s">
        <v>62</v>
      </c>
      <c r="C9" s="7" t="s">
        <v>21</v>
      </c>
      <c r="D9" s="12" t="s">
        <v>65</v>
      </c>
      <c r="E9" s="8">
        <v>10357110</v>
      </c>
      <c r="F9" s="8">
        <v>8285688</v>
      </c>
      <c r="G9" s="8">
        <f>E9-F9</f>
        <v>2071422</v>
      </c>
      <c r="H9" s="9">
        <v>45349</v>
      </c>
      <c r="I9" s="10" t="s">
        <v>18</v>
      </c>
    </row>
    <row r="10" spans="1:11" ht="27.75" customHeight="1" x14ac:dyDescent="0.25">
      <c r="A10" s="40" t="s">
        <v>9</v>
      </c>
      <c r="B10" s="41"/>
      <c r="C10" s="41"/>
      <c r="D10" s="42"/>
      <c r="E10" s="19">
        <f>SUM(E9:E9)</f>
        <v>10357110</v>
      </c>
      <c r="F10" s="19">
        <f>SUM(F9:F9)</f>
        <v>8285688</v>
      </c>
      <c r="G10" s="19">
        <f>SUM(G9:G9)</f>
        <v>2071422</v>
      </c>
      <c r="H10" s="1"/>
      <c r="I10" s="2"/>
    </row>
    <row r="11" spans="1:11" ht="27.75" customHeight="1" x14ac:dyDescent="0.25">
      <c r="A11" s="43" t="s">
        <v>20</v>
      </c>
      <c r="B11" s="44"/>
      <c r="C11" s="44"/>
      <c r="D11" s="44"/>
      <c r="E11" s="44"/>
      <c r="F11" s="44"/>
      <c r="G11" s="44"/>
      <c r="H11" s="44"/>
      <c r="I11" s="45"/>
    </row>
    <row r="12" spans="1:11" ht="169.5" customHeight="1" x14ac:dyDescent="0.25">
      <c r="A12" s="3">
        <v>5</v>
      </c>
      <c r="B12" s="18" t="s">
        <v>25</v>
      </c>
      <c r="C12" s="22" t="s">
        <v>26</v>
      </c>
      <c r="D12" s="7" t="s">
        <v>27</v>
      </c>
      <c r="E12" s="8">
        <v>293615.7</v>
      </c>
      <c r="F12" s="8">
        <v>275000</v>
      </c>
      <c r="G12" s="8">
        <f>E12-F12</f>
        <v>18615.700000000012</v>
      </c>
      <c r="H12" s="9">
        <v>45337</v>
      </c>
      <c r="I12" s="10" t="s">
        <v>18</v>
      </c>
    </row>
    <row r="13" spans="1:11" ht="96" x14ac:dyDescent="0.25">
      <c r="A13" s="3">
        <v>6</v>
      </c>
      <c r="B13" s="29" t="s">
        <v>52</v>
      </c>
      <c r="C13" s="22" t="s">
        <v>26</v>
      </c>
      <c r="D13" s="7" t="s">
        <v>28</v>
      </c>
      <c r="E13" s="8">
        <v>151825</v>
      </c>
      <c r="F13" s="8">
        <v>151825</v>
      </c>
      <c r="G13" s="31" t="s">
        <v>37</v>
      </c>
      <c r="H13" s="9">
        <v>45348</v>
      </c>
      <c r="I13" s="10" t="s">
        <v>17</v>
      </c>
    </row>
    <row r="14" spans="1:11" ht="95.25" customHeight="1" x14ac:dyDescent="0.25">
      <c r="A14" s="3">
        <v>7</v>
      </c>
      <c r="B14" s="29" t="s">
        <v>29</v>
      </c>
      <c r="C14" s="7" t="s">
        <v>30</v>
      </c>
      <c r="D14" s="7" t="s">
        <v>43</v>
      </c>
      <c r="E14" s="8">
        <v>3447010</v>
      </c>
      <c r="F14" s="8">
        <v>3447010</v>
      </c>
      <c r="G14" s="31" t="s">
        <v>37</v>
      </c>
      <c r="H14" s="9">
        <v>45335</v>
      </c>
      <c r="I14" s="10" t="s">
        <v>17</v>
      </c>
    </row>
    <row r="15" spans="1:11" ht="95.25" customHeight="1" x14ac:dyDescent="0.25">
      <c r="A15" s="3">
        <v>8</v>
      </c>
      <c r="B15" s="29" t="s">
        <v>49</v>
      </c>
      <c r="C15" s="27" t="s">
        <v>50</v>
      </c>
      <c r="D15" s="7" t="s">
        <v>51</v>
      </c>
      <c r="E15" s="8">
        <v>841726.8</v>
      </c>
      <c r="F15" s="8">
        <v>841726.8</v>
      </c>
      <c r="G15" s="31" t="s">
        <v>37</v>
      </c>
      <c r="H15" s="9">
        <v>45341</v>
      </c>
      <c r="I15" s="32" t="s">
        <v>17</v>
      </c>
    </row>
    <row r="16" spans="1:11" ht="95.25" customHeight="1" x14ac:dyDescent="0.25">
      <c r="A16" s="3">
        <v>9</v>
      </c>
      <c r="B16" s="29" t="s">
        <v>53</v>
      </c>
      <c r="C16" s="7" t="s">
        <v>30</v>
      </c>
      <c r="D16" s="7" t="s">
        <v>66</v>
      </c>
      <c r="E16" s="8">
        <v>6052759.75</v>
      </c>
      <c r="F16" s="8">
        <v>4934073.6100000003</v>
      </c>
      <c r="G16" s="8">
        <f>E16-F16</f>
        <v>1118686.1399999997</v>
      </c>
      <c r="H16" s="9">
        <v>45349</v>
      </c>
      <c r="I16" s="10" t="s">
        <v>18</v>
      </c>
    </row>
    <row r="17" spans="1:9" ht="123" customHeight="1" x14ac:dyDescent="0.25">
      <c r="A17" s="3">
        <v>10</v>
      </c>
      <c r="B17" s="29" t="s">
        <v>54</v>
      </c>
      <c r="C17" s="22" t="s">
        <v>68</v>
      </c>
      <c r="D17" s="7" t="s">
        <v>67</v>
      </c>
      <c r="E17" s="8">
        <v>1524510</v>
      </c>
      <c r="F17" s="8">
        <v>1524510</v>
      </c>
      <c r="G17" s="31" t="s">
        <v>37</v>
      </c>
      <c r="H17" s="9">
        <v>45348</v>
      </c>
      <c r="I17" s="32" t="s">
        <v>17</v>
      </c>
    </row>
    <row r="18" spans="1:9" ht="156.75" customHeight="1" x14ac:dyDescent="0.25">
      <c r="A18" s="3">
        <v>11</v>
      </c>
      <c r="B18" s="29" t="s">
        <v>55</v>
      </c>
      <c r="C18" s="22" t="s">
        <v>71</v>
      </c>
      <c r="D18" s="7" t="s">
        <v>70</v>
      </c>
      <c r="E18" s="8">
        <v>1893523.28</v>
      </c>
      <c r="F18" s="8">
        <v>1884055.66</v>
      </c>
      <c r="G18" s="31">
        <f>E18-F18</f>
        <v>9467.6200000001118</v>
      </c>
      <c r="H18" s="9">
        <v>45349</v>
      </c>
      <c r="I18" s="10" t="s">
        <v>18</v>
      </c>
    </row>
    <row r="19" spans="1:9" ht="229.5" x14ac:dyDescent="0.25">
      <c r="A19" s="3">
        <v>12</v>
      </c>
      <c r="B19" s="29" t="s">
        <v>69</v>
      </c>
      <c r="C19" s="22" t="s">
        <v>71</v>
      </c>
      <c r="D19" s="7" t="s">
        <v>72</v>
      </c>
      <c r="E19" s="8">
        <v>2781644.48</v>
      </c>
      <c r="F19" s="8">
        <v>2350489.66</v>
      </c>
      <c r="G19" s="8">
        <f>E19-F19</f>
        <v>431154.81999999983</v>
      </c>
      <c r="H19" s="9">
        <v>45350</v>
      </c>
      <c r="I19" s="10" t="s">
        <v>18</v>
      </c>
    </row>
    <row r="20" spans="1:9" ht="128.25" customHeight="1" x14ac:dyDescent="0.25">
      <c r="A20" s="3">
        <v>13</v>
      </c>
      <c r="B20" s="29" t="s">
        <v>73</v>
      </c>
      <c r="C20" s="22" t="s">
        <v>75</v>
      </c>
      <c r="D20" s="7" t="s">
        <v>74</v>
      </c>
      <c r="E20" s="8">
        <v>4759560</v>
      </c>
      <c r="F20" s="8">
        <v>4759560</v>
      </c>
      <c r="G20" s="31" t="s">
        <v>37</v>
      </c>
      <c r="H20" s="9">
        <v>45349</v>
      </c>
      <c r="I20" s="32" t="s">
        <v>17</v>
      </c>
    </row>
    <row r="21" spans="1:9" ht="101.25" customHeight="1" x14ac:dyDescent="0.25">
      <c r="A21" s="3">
        <v>14</v>
      </c>
      <c r="B21" s="29" t="s">
        <v>76</v>
      </c>
      <c r="C21" s="22" t="s">
        <v>78</v>
      </c>
      <c r="D21" s="7" t="s">
        <v>77</v>
      </c>
      <c r="E21" s="8">
        <v>2647252.35</v>
      </c>
      <c r="F21" s="8">
        <v>2647252.35</v>
      </c>
      <c r="G21" s="31" t="s">
        <v>37</v>
      </c>
      <c r="H21" s="9">
        <v>45351</v>
      </c>
      <c r="I21" s="34" t="s">
        <v>17</v>
      </c>
    </row>
    <row r="22" spans="1:9" ht="102" x14ac:dyDescent="0.25">
      <c r="A22" s="3">
        <v>15</v>
      </c>
      <c r="B22" s="29" t="s">
        <v>79</v>
      </c>
      <c r="C22" s="22" t="s">
        <v>81</v>
      </c>
      <c r="D22" s="7" t="s">
        <v>80</v>
      </c>
      <c r="E22" s="8">
        <v>7188129</v>
      </c>
      <c r="F22" s="8">
        <v>7188129</v>
      </c>
      <c r="G22" s="31" t="s">
        <v>37</v>
      </c>
      <c r="H22" s="9">
        <v>45351</v>
      </c>
      <c r="I22" s="34" t="s">
        <v>17</v>
      </c>
    </row>
    <row r="23" spans="1:9" ht="126" customHeight="1" x14ac:dyDescent="0.25">
      <c r="A23" s="3">
        <v>16</v>
      </c>
      <c r="B23" s="29" t="s">
        <v>82</v>
      </c>
      <c r="C23" s="22" t="s">
        <v>68</v>
      </c>
      <c r="D23" s="7" t="s">
        <v>83</v>
      </c>
      <c r="E23" s="8">
        <v>10883100</v>
      </c>
      <c r="F23" s="31" t="s">
        <v>37</v>
      </c>
      <c r="G23" s="31" t="s">
        <v>37</v>
      </c>
      <c r="H23" s="9">
        <v>45350</v>
      </c>
      <c r="I23" s="53" t="s">
        <v>93</v>
      </c>
    </row>
    <row r="24" spans="1:9" ht="101.25" customHeight="1" x14ac:dyDescent="0.25">
      <c r="A24" s="3">
        <v>17</v>
      </c>
      <c r="B24" s="29" t="s">
        <v>84</v>
      </c>
      <c r="C24" s="22" t="s">
        <v>78</v>
      </c>
      <c r="D24" s="7" t="s">
        <v>85</v>
      </c>
      <c r="E24" s="8">
        <v>9532500</v>
      </c>
      <c r="F24" s="8">
        <v>9532500</v>
      </c>
      <c r="G24" s="31" t="s">
        <v>37</v>
      </c>
      <c r="H24" s="9">
        <v>45351</v>
      </c>
      <c r="I24" s="34" t="s">
        <v>17</v>
      </c>
    </row>
    <row r="25" spans="1:9" ht="105.75" customHeight="1" x14ac:dyDescent="0.25">
      <c r="A25" s="3">
        <v>18</v>
      </c>
      <c r="B25" s="29" t="s">
        <v>86</v>
      </c>
      <c r="C25" s="27" t="s">
        <v>88</v>
      </c>
      <c r="D25" s="7" t="s">
        <v>87</v>
      </c>
      <c r="E25" s="8">
        <v>9872275.9900000002</v>
      </c>
      <c r="F25" s="8">
        <v>9378662.1899999995</v>
      </c>
      <c r="G25" s="8">
        <f>E25-F25</f>
        <v>493613.80000000075</v>
      </c>
      <c r="H25" s="9">
        <v>45351</v>
      </c>
      <c r="I25" s="10" t="s">
        <v>18</v>
      </c>
    </row>
    <row r="26" spans="1:9" ht="29.25" customHeight="1" x14ac:dyDescent="0.25">
      <c r="A26" s="40" t="s">
        <v>10</v>
      </c>
      <c r="B26" s="41"/>
      <c r="C26" s="41"/>
      <c r="D26" s="42"/>
      <c r="E26" s="19">
        <f>SUM(E12:E25)</f>
        <v>61869432.350000001</v>
      </c>
      <c r="F26" s="19">
        <f>SUM(F12:F25)</f>
        <v>48914794.269999996</v>
      </c>
      <c r="G26" s="19">
        <f>SUM(G12:G25)</f>
        <v>2071538.0800000003</v>
      </c>
      <c r="H26" s="9"/>
      <c r="I26" s="10"/>
    </row>
    <row r="27" spans="1:9" ht="29.25" customHeight="1" x14ac:dyDescent="0.25">
      <c r="A27" s="43" t="s">
        <v>22</v>
      </c>
      <c r="B27" s="44"/>
      <c r="C27" s="44"/>
      <c r="D27" s="44"/>
      <c r="E27" s="44"/>
      <c r="F27" s="44"/>
      <c r="G27" s="44"/>
      <c r="H27" s="44"/>
      <c r="I27" s="45"/>
    </row>
    <row r="28" spans="1:9" ht="180" x14ac:dyDescent="0.25">
      <c r="A28" s="3">
        <v>19</v>
      </c>
      <c r="B28" s="29" t="s">
        <v>45</v>
      </c>
      <c r="C28" s="22" t="s">
        <v>31</v>
      </c>
      <c r="D28" s="7" t="s">
        <v>46</v>
      </c>
      <c r="E28" s="8">
        <v>599205.16</v>
      </c>
      <c r="F28" s="8">
        <v>356757.47</v>
      </c>
      <c r="G28" s="8">
        <f>E28-F28</f>
        <v>242447.69000000006</v>
      </c>
      <c r="H28" s="9">
        <v>45337</v>
      </c>
      <c r="I28" s="10" t="s">
        <v>18</v>
      </c>
    </row>
    <row r="29" spans="1:9" ht="126" customHeight="1" x14ac:dyDescent="0.25">
      <c r="A29" s="3">
        <v>20</v>
      </c>
      <c r="B29" s="29" t="s">
        <v>56</v>
      </c>
      <c r="C29" s="22" t="s">
        <v>90</v>
      </c>
      <c r="D29" s="7" t="s">
        <v>89</v>
      </c>
      <c r="E29" s="8">
        <v>428929.34</v>
      </c>
      <c r="F29" s="8">
        <v>340000</v>
      </c>
      <c r="G29" s="8">
        <f>E29-F29</f>
        <v>88929.340000000026</v>
      </c>
      <c r="H29" s="9">
        <v>45348</v>
      </c>
      <c r="I29" s="10" t="s">
        <v>18</v>
      </c>
    </row>
    <row r="30" spans="1:9" ht="29.25" customHeight="1" x14ac:dyDescent="0.25">
      <c r="A30" s="46" t="s">
        <v>23</v>
      </c>
      <c r="B30" s="47"/>
      <c r="C30" s="47"/>
      <c r="D30" s="48"/>
      <c r="E30" s="19">
        <f>SUM(E28:E29)</f>
        <v>1028134.5</v>
      </c>
      <c r="F30" s="19">
        <f t="shared" ref="F30:G30" si="1">SUM(F28:F29)</f>
        <v>696757.47</v>
      </c>
      <c r="G30" s="19">
        <f t="shared" si="1"/>
        <v>331377.03000000009</v>
      </c>
      <c r="H30" s="9"/>
      <c r="I30" s="10"/>
    </row>
    <row r="31" spans="1:9" ht="29.25" customHeight="1" x14ac:dyDescent="0.25">
      <c r="A31" s="43" t="s">
        <v>35</v>
      </c>
      <c r="B31" s="44"/>
      <c r="C31" s="44"/>
      <c r="D31" s="44"/>
      <c r="E31" s="44"/>
      <c r="F31" s="44"/>
      <c r="G31" s="50"/>
      <c r="H31" s="44"/>
      <c r="I31" s="45"/>
    </row>
    <row r="32" spans="1:9" ht="76.5" x14ac:dyDescent="0.25">
      <c r="A32" s="30">
        <v>21</v>
      </c>
      <c r="B32" s="27" t="s">
        <v>38</v>
      </c>
      <c r="C32" s="7" t="s">
        <v>36</v>
      </c>
      <c r="D32" s="7" t="s">
        <v>41</v>
      </c>
      <c r="E32" s="8">
        <v>220222.46</v>
      </c>
      <c r="F32" s="8">
        <v>220222.46</v>
      </c>
      <c r="G32" s="31" t="s">
        <v>37</v>
      </c>
      <c r="H32" s="9">
        <v>45327</v>
      </c>
      <c r="I32" s="10" t="s">
        <v>17</v>
      </c>
    </row>
    <row r="33" spans="1:11" ht="76.5" x14ac:dyDescent="0.25">
      <c r="A33" s="30">
        <v>22</v>
      </c>
      <c r="B33" s="27" t="s">
        <v>39</v>
      </c>
      <c r="C33" s="7" t="s">
        <v>36</v>
      </c>
      <c r="D33" s="7" t="s">
        <v>44</v>
      </c>
      <c r="E33" s="8">
        <v>105847.83</v>
      </c>
      <c r="F33" s="8">
        <v>105847.83</v>
      </c>
      <c r="G33" s="31" t="s">
        <v>37</v>
      </c>
      <c r="H33" s="9">
        <v>45334</v>
      </c>
      <c r="I33" s="32" t="s">
        <v>17</v>
      </c>
    </row>
    <row r="34" spans="1:11" ht="26.25" customHeight="1" x14ac:dyDescent="0.25">
      <c r="A34" s="51" t="s">
        <v>40</v>
      </c>
      <c r="B34" s="52"/>
      <c r="C34" s="52"/>
      <c r="D34" s="52"/>
      <c r="E34" s="35">
        <f>SUM(E32:E33)</f>
        <v>326070.28999999998</v>
      </c>
      <c r="F34" s="35">
        <f t="shared" ref="F34:G34" si="2">SUM(F32:F33)</f>
        <v>326070.28999999998</v>
      </c>
      <c r="G34" s="35">
        <f t="shared" si="2"/>
        <v>0</v>
      </c>
      <c r="H34" s="36"/>
      <c r="I34" s="37"/>
    </row>
    <row r="35" spans="1:11" ht="26.25" customHeight="1" x14ac:dyDescent="0.25">
      <c r="A35" s="43" t="s">
        <v>59</v>
      </c>
      <c r="B35" s="44"/>
      <c r="C35" s="44"/>
      <c r="D35" s="44"/>
      <c r="E35" s="44"/>
      <c r="F35" s="44"/>
      <c r="G35" s="44"/>
      <c r="H35" s="44"/>
      <c r="I35" s="45"/>
    </row>
    <row r="36" spans="1:11" ht="89.25" x14ac:dyDescent="0.25">
      <c r="A36" s="30">
        <v>23</v>
      </c>
      <c r="B36" s="27" t="s">
        <v>57</v>
      </c>
      <c r="C36" s="7" t="s">
        <v>60</v>
      </c>
      <c r="D36" s="7" t="s">
        <v>91</v>
      </c>
      <c r="E36" s="8">
        <v>4170500</v>
      </c>
      <c r="F36" s="8">
        <v>4170500</v>
      </c>
      <c r="G36" s="31" t="s">
        <v>37</v>
      </c>
      <c r="H36" s="9">
        <v>45348</v>
      </c>
      <c r="I36" s="32" t="s">
        <v>17</v>
      </c>
    </row>
    <row r="37" spans="1:11" ht="89.25" x14ac:dyDescent="0.25">
      <c r="A37" s="30">
        <v>24</v>
      </c>
      <c r="B37" s="27" t="s">
        <v>58</v>
      </c>
      <c r="C37" s="7" t="s">
        <v>60</v>
      </c>
      <c r="D37" s="7" t="s">
        <v>92</v>
      </c>
      <c r="E37" s="8">
        <v>2120000</v>
      </c>
      <c r="F37" s="8">
        <v>1897400</v>
      </c>
      <c r="G37" s="33">
        <f>E37-F37</f>
        <v>222600</v>
      </c>
      <c r="H37" s="9">
        <v>45348</v>
      </c>
      <c r="I37" s="10" t="s">
        <v>18</v>
      </c>
    </row>
    <row r="38" spans="1:11" ht="26.25" customHeight="1" x14ac:dyDescent="0.25">
      <c r="A38" s="51" t="s">
        <v>40</v>
      </c>
      <c r="B38" s="52"/>
      <c r="C38" s="52"/>
      <c r="D38" s="52"/>
      <c r="E38" s="35">
        <f>SUM(E36:E37)</f>
        <v>6290500</v>
      </c>
      <c r="F38" s="35">
        <f t="shared" ref="F38:G38" si="3">SUM(F36:F37)</f>
        <v>6067900</v>
      </c>
      <c r="G38" s="35">
        <f t="shared" si="3"/>
        <v>222600</v>
      </c>
      <c r="H38" s="36"/>
      <c r="I38" s="37"/>
    </row>
    <row r="39" spans="1:11" ht="30" customHeight="1" thickBot="1" x14ac:dyDescent="0.3">
      <c r="A39" s="4"/>
      <c r="B39" s="5"/>
      <c r="C39" s="5"/>
      <c r="D39" s="17" t="s">
        <v>8</v>
      </c>
      <c r="E39" s="20">
        <f>E7+E10+E26+E30+E34+E38</f>
        <v>80674234.430000007</v>
      </c>
      <c r="F39" s="20">
        <f t="shared" ref="F39:G39" si="4">F7+F10+F26+F30+F34+F38</f>
        <v>64904291.399999991</v>
      </c>
      <c r="G39" s="20">
        <f t="shared" si="4"/>
        <v>4886843.03</v>
      </c>
      <c r="H39" s="5"/>
      <c r="I39" s="6"/>
      <c r="K39" s="11"/>
    </row>
    <row r="40" spans="1:11" x14ac:dyDescent="0.25">
      <c r="A40" s="54" t="s">
        <v>94</v>
      </c>
      <c r="B40" s="54"/>
      <c r="C40" s="54"/>
      <c r="D40" s="54"/>
      <c r="E40" s="54"/>
      <c r="F40" s="54"/>
      <c r="G40" s="54"/>
      <c r="H40" s="54"/>
      <c r="I40" s="54"/>
    </row>
    <row r="41" spans="1:11" x14ac:dyDescent="0.25">
      <c r="A41" s="49" t="s">
        <v>32</v>
      </c>
      <c r="B41" s="49"/>
      <c r="C41" s="49"/>
      <c r="D41" s="49"/>
      <c r="E41" s="49"/>
      <c r="F41" s="49"/>
      <c r="G41" s="49"/>
      <c r="H41" s="49"/>
      <c r="I41" s="49"/>
    </row>
    <row r="42" spans="1:11" x14ac:dyDescent="0.25">
      <c r="A42" s="49" t="s">
        <v>95</v>
      </c>
      <c r="B42" s="55"/>
      <c r="C42" s="55"/>
      <c r="D42" s="55"/>
      <c r="E42" s="38"/>
      <c r="F42" s="38"/>
      <c r="G42" s="38"/>
      <c r="H42" s="38"/>
      <c r="I42" s="38"/>
    </row>
    <row r="43" spans="1:11" x14ac:dyDescent="0.25">
      <c r="A43" s="38"/>
      <c r="B43" s="38"/>
      <c r="C43" s="38"/>
      <c r="D43" s="38"/>
      <c r="E43" s="38"/>
      <c r="F43" s="38"/>
      <c r="G43" s="38"/>
      <c r="H43" s="38"/>
      <c r="I43" s="38"/>
    </row>
    <row r="44" spans="1:11" x14ac:dyDescent="0.25">
      <c r="A44" s="56" t="s">
        <v>47</v>
      </c>
      <c r="B44" s="56"/>
      <c r="C44" s="56"/>
      <c r="D44" s="56"/>
      <c r="E44" s="57"/>
      <c r="F44" s="58"/>
      <c r="G44" s="57" t="s">
        <v>48</v>
      </c>
      <c r="H44" s="38"/>
      <c r="I44" s="38"/>
    </row>
    <row r="45" spans="1:11" ht="13.5" customHeight="1" x14ac:dyDescent="0.25">
      <c r="A45" s="59" t="s">
        <v>19</v>
      </c>
      <c r="B45" s="59"/>
      <c r="C45" s="60" t="s">
        <v>14</v>
      </c>
      <c r="D45" s="61"/>
      <c r="E45" s="58"/>
      <c r="F45" s="58"/>
      <c r="G45" s="58"/>
      <c r="H45" s="38"/>
      <c r="I45" s="38"/>
      <c r="K45" s="11">
        <f>SUM(E39-F39-G39)</f>
        <v>10883100.000000015</v>
      </c>
    </row>
    <row r="46" spans="1:11" x14ac:dyDescent="0.25">
      <c r="A46" s="25"/>
      <c r="B46" s="26"/>
      <c r="C46" s="26"/>
      <c r="D46" s="26"/>
      <c r="E46" s="25"/>
      <c r="F46" s="25"/>
      <c r="G46" s="25"/>
      <c r="H46" s="25"/>
      <c r="I46" s="24"/>
      <c r="K46" s="11"/>
    </row>
    <row r="47" spans="1:11" ht="15" customHeight="1" x14ac:dyDescent="0.25">
      <c r="H47" s="25"/>
      <c r="I47" s="24"/>
      <c r="K47" s="11"/>
    </row>
    <row r="48" spans="1:11" x14ac:dyDescent="0.25">
      <c r="H48" s="25"/>
      <c r="I48" s="24"/>
      <c r="K48" s="11"/>
    </row>
    <row r="49" spans="1:11" x14ac:dyDescent="0.25">
      <c r="A49" s="49"/>
      <c r="B49" s="49"/>
      <c r="C49" s="49"/>
      <c r="D49" s="49"/>
      <c r="E49" s="49"/>
      <c r="F49" s="49"/>
      <c r="G49" s="49"/>
      <c r="H49" s="49"/>
      <c r="I49" s="49"/>
      <c r="K49" s="11"/>
    </row>
    <row r="50" spans="1:11" ht="15" customHeight="1" x14ac:dyDescent="0.25">
      <c r="K50" s="11"/>
    </row>
    <row r="51" spans="1:11" x14ac:dyDescent="0.25">
      <c r="K51" s="11"/>
    </row>
    <row r="52" spans="1:11" x14ac:dyDescent="0.25">
      <c r="D52" s="28"/>
      <c r="K52" s="11"/>
    </row>
  </sheetData>
  <mergeCells count="17">
    <mergeCell ref="A49:I49"/>
    <mergeCell ref="A11:I11"/>
    <mergeCell ref="A26:D26"/>
    <mergeCell ref="A40:I40"/>
    <mergeCell ref="A41:I41"/>
    <mergeCell ref="A42:D42"/>
    <mergeCell ref="A27:I27"/>
    <mergeCell ref="A30:D30"/>
    <mergeCell ref="A31:I31"/>
    <mergeCell ref="A34:D34"/>
    <mergeCell ref="A35:I35"/>
    <mergeCell ref="A38:D38"/>
    <mergeCell ref="A1:I1"/>
    <mergeCell ref="A10:D10"/>
    <mergeCell ref="A8:I8"/>
    <mergeCell ref="A3:I3"/>
    <mergeCell ref="A7:D7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2024-02-28T11:43:24Z</dcterms:modified>
</cp:coreProperties>
</file>